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enji\Dropbox\バレー部\バレー協会\"/>
    </mc:Choice>
  </mc:AlternateContent>
  <bookViews>
    <workbookView xWindow="120" yWindow="60" windowWidth="14955" windowHeight="8985"/>
  </bookViews>
  <sheets>
    <sheet name="記録用紙" sheetId="9" r:id="rId1"/>
  </sheets>
  <externalReferences>
    <externalReference r:id="rId2"/>
  </externalReferences>
  <definedNames>
    <definedName name="_xlnm.Print_Area" localSheetId="0">記録用紙!$A$1:$GU$107</definedName>
    <definedName name="チーム名">#REF!</definedName>
    <definedName name="マッチナンバー">#REF!</definedName>
    <definedName name="会場">[1]作業Sheet!$B$2:$B$9</definedName>
    <definedName name="審判名">#REF!</definedName>
    <definedName name="設定時刻">#REF!</definedName>
  </definedNames>
  <calcPr calcId="162913"/>
</workbook>
</file>

<file path=xl/calcChain.xml><?xml version="1.0" encoding="utf-8"?>
<calcChain xmlns="http://schemas.openxmlformats.org/spreadsheetml/2006/main">
  <c r="EM72" i="9" l="1"/>
  <c r="EM69" i="9"/>
  <c r="DL72" i="9"/>
  <c r="DL69" i="9"/>
  <c r="DS66" i="9"/>
  <c r="DS63" i="9"/>
  <c r="EA9" i="9"/>
  <c r="GC30" i="9" l="1"/>
  <c r="FG30" i="9"/>
  <c r="GE47" i="9" l="1"/>
  <c r="FC45" i="9"/>
  <c r="FC37" i="9"/>
  <c r="FH39" i="9"/>
  <c r="FH55" i="9"/>
  <c r="GE43" i="9"/>
  <c r="FC57" i="9"/>
  <c r="FZ55" i="9"/>
  <c r="FZ39" i="9"/>
  <c r="FC59" i="9"/>
  <c r="FC43" i="9"/>
  <c r="GE37" i="9"/>
  <c r="GE45" i="9"/>
  <c r="GE53" i="9"/>
  <c r="GE55" i="9"/>
  <c r="GE39" i="9"/>
  <c r="FH47" i="9"/>
  <c r="FC53" i="9"/>
  <c r="FH37" i="9"/>
  <c r="FZ53" i="9"/>
  <c r="FZ45" i="9"/>
  <c r="FZ37" i="9"/>
  <c r="FC55" i="9"/>
  <c r="FC39" i="9"/>
  <c r="FZ57" i="9"/>
  <c r="FZ49" i="9"/>
  <c r="FZ41" i="9"/>
  <c r="FH45" i="9"/>
  <c r="FC47" i="9"/>
  <c r="GE59" i="9"/>
  <c r="GE57" i="9"/>
  <c r="FH51" i="9"/>
  <c r="FC41" i="9"/>
  <c r="FZ47" i="9"/>
  <c r="GE51" i="9"/>
  <c r="FH59" i="9"/>
  <c r="FH43" i="9"/>
  <c r="FC49" i="9"/>
  <c r="FZ59" i="9"/>
  <c r="FZ51" i="9"/>
  <c r="FZ43" i="9"/>
  <c r="FH53" i="9"/>
  <c r="FC51" i="9"/>
  <c r="FH41" i="9"/>
  <c r="FH49" i="9"/>
  <c r="FH57" i="9"/>
  <c r="GE41" i="9"/>
  <c r="GE49" i="9"/>
</calcChain>
</file>

<file path=xl/sharedStrings.xml><?xml version="1.0" encoding="utf-8"?>
<sst xmlns="http://schemas.openxmlformats.org/spreadsheetml/2006/main" count="350" uniqueCount="122">
  <si>
    <t>得点</t>
    <rPh sb="0" eb="2">
      <t>トクテン</t>
    </rPh>
    <phoneticPr fontId="2"/>
  </si>
  <si>
    <t>１回目</t>
    <rPh sb="1" eb="3">
      <t>カイメ</t>
    </rPh>
    <phoneticPr fontId="2"/>
  </si>
  <si>
    <t>２回目</t>
    <rPh sb="1" eb="3">
      <t>カイメ</t>
    </rPh>
    <phoneticPr fontId="2"/>
  </si>
  <si>
    <t>３回目</t>
    <rPh sb="1" eb="3">
      <t>カイメ</t>
    </rPh>
    <phoneticPr fontId="2"/>
  </si>
  <si>
    <t>４回目</t>
    <rPh sb="1" eb="3">
      <t>カイメ</t>
    </rPh>
    <phoneticPr fontId="2"/>
  </si>
  <si>
    <t>５回目</t>
    <rPh sb="1" eb="3">
      <t>カイメ</t>
    </rPh>
    <phoneticPr fontId="2"/>
  </si>
  <si>
    <t>７回目</t>
    <rPh sb="1" eb="3">
      <t>カイメ</t>
    </rPh>
    <phoneticPr fontId="2"/>
  </si>
  <si>
    <t>８回目</t>
    <rPh sb="1" eb="3">
      <t>カイメ</t>
    </rPh>
    <phoneticPr fontId="2"/>
  </si>
  <si>
    <t>先発メンバー</t>
    <rPh sb="0" eb="2">
      <t>センパツ</t>
    </rPh>
    <phoneticPr fontId="2"/>
  </si>
  <si>
    <t>サービス順</t>
    <rPh sb="4" eb="5">
      <t>ジュン</t>
    </rPh>
    <phoneticPr fontId="2"/>
  </si>
  <si>
    <t>チーム構成</t>
    <rPh sb="3" eb="5">
      <t>コウセイ</t>
    </rPh>
    <phoneticPr fontId="2"/>
  </si>
  <si>
    <t>開始</t>
    <rPh sb="0" eb="2">
      <t>カイシ</t>
    </rPh>
    <phoneticPr fontId="2"/>
  </si>
  <si>
    <t>第１セット</t>
    <rPh sb="0" eb="1">
      <t>ダイ</t>
    </rPh>
    <phoneticPr fontId="2"/>
  </si>
  <si>
    <t>終了</t>
    <rPh sb="0" eb="2">
      <t>シュウリョウ</t>
    </rPh>
    <phoneticPr fontId="2"/>
  </si>
  <si>
    <t>セット（時間）</t>
    <rPh sb="4" eb="6">
      <t>ジカン</t>
    </rPh>
    <phoneticPr fontId="2"/>
  </si>
  <si>
    <t>所要時間</t>
    <rPh sb="0" eb="2">
      <t>ショヨウ</t>
    </rPh>
    <rPh sb="2" eb="4">
      <t>ジカン</t>
    </rPh>
    <phoneticPr fontId="2"/>
  </si>
  <si>
    <t>審　判</t>
    <rPh sb="0" eb="1">
      <t>シン</t>
    </rPh>
    <rPh sb="2" eb="3">
      <t>ハン</t>
    </rPh>
    <phoneticPr fontId="2"/>
  </si>
  <si>
    <t>主　審</t>
    <rPh sb="0" eb="1">
      <t>シュ</t>
    </rPh>
    <rPh sb="2" eb="3">
      <t>シン</t>
    </rPh>
    <phoneticPr fontId="2"/>
  </si>
  <si>
    <t>副　審</t>
    <rPh sb="0" eb="1">
      <t>フク</t>
    </rPh>
    <rPh sb="2" eb="3">
      <t>シン</t>
    </rPh>
    <phoneticPr fontId="2"/>
  </si>
  <si>
    <t>記録員</t>
    <rPh sb="0" eb="3">
      <t>キロクイン</t>
    </rPh>
    <phoneticPr fontId="2"/>
  </si>
  <si>
    <t>警告</t>
    <rPh sb="0" eb="2">
      <t>ケイコク</t>
    </rPh>
    <phoneticPr fontId="2"/>
  </si>
  <si>
    <t>反則</t>
    <rPh sb="0" eb="2">
      <t>ハンソク</t>
    </rPh>
    <phoneticPr fontId="2"/>
  </si>
  <si>
    <t>退場</t>
    <rPh sb="0" eb="2">
      <t>タイジョウ</t>
    </rPh>
    <phoneticPr fontId="2"/>
  </si>
  <si>
    <t>失格</t>
    <rPh sb="0" eb="2">
      <t>シッカク</t>
    </rPh>
    <phoneticPr fontId="2"/>
  </si>
  <si>
    <t>対</t>
    <rPh sb="0" eb="1">
      <t>タイ</t>
    </rPh>
    <phoneticPr fontId="2"/>
  </si>
  <si>
    <t>リベロ選手</t>
    <rPh sb="3" eb="5">
      <t>センシュ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</si>
  <si>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</si>
  <si>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</si>
  <si>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６回目</t>
    <rPh sb="1" eb="3">
      <t>カイメ</t>
    </rPh>
    <phoneticPr fontId="2"/>
  </si>
  <si>
    <t>勝</t>
    <rPh sb="0" eb="1">
      <t>カ</t>
    </rPh>
    <phoneticPr fontId="2"/>
  </si>
  <si>
    <t>北海道</t>
    <rPh sb="0" eb="3">
      <t>ホッカイドウ</t>
    </rPh>
    <phoneticPr fontId="2"/>
  </si>
  <si>
    <t>大会名</t>
    <rPh sb="0" eb="2">
      <t>タイカイ</t>
    </rPh>
    <rPh sb="2" eb="3">
      <t>メイ</t>
    </rPh>
    <phoneticPr fontId="2"/>
  </si>
  <si>
    <t xml:space="preserve">                </t>
    <phoneticPr fontId="2"/>
  </si>
  <si>
    <t>開催地</t>
    <rPh sb="0" eb="3">
      <t>カイサイチ</t>
    </rPh>
    <phoneticPr fontId="2"/>
  </si>
  <si>
    <t>試合番号</t>
    <rPh sb="0" eb="2">
      <t>シアイ</t>
    </rPh>
    <rPh sb="2" eb="4">
      <t>バンゴウ</t>
    </rPh>
    <phoneticPr fontId="2"/>
  </si>
  <si>
    <t>開催日</t>
    <rPh sb="0" eb="3">
      <t>カイサイビ</t>
    </rPh>
    <phoneticPr fontId="2"/>
  </si>
  <si>
    <t>試合設定時間</t>
    <rPh sb="0" eb="2">
      <t>シアイ</t>
    </rPh>
    <rPh sb="2" eb="4">
      <t>セッテイ</t>
    </rPh>
    <rPh sb="4" eb="6">
      <t>ジカン</t>
    </rPh>
    <phoneticPr fontId="2"/>
  </si>
  <si>
    <t>日</t>
    <rPh sb="0" eb="1">
      <t>ニチ</t>
    </rPh>
    <phoneticPr fontId="2"/>
  </si>
  <si>
    <t>会場名</t>
    <rPh sb="0" eb="2">
      <t>カイジョウ</t>
    </rPh>
    <rPh sb="2" eb="3">
      <t>メイ</t>
    </rPh>
    <phoneticPr fontId="2"/>
  </si>
  <si>
    <t xml:space="preserve"> </t>
  </si>
  <si>
    <t>対戦カード</t>
    <rPh sb="0" eb="2">
      <t>タイセン</t>
    </rPh>
    <phoneticPr fontId="2"/>
  </si>
  <si>
    <r>
      <t>A</t>
    </r>
    <r>
      <rPr>
        <sz val="7"/>
        <rFont val="ＭＳ Ｐゴシック"/>
        <family val="3"/>
        <charset val="128"/>
      </rPr>
      <t>or</t>
    </r>
    <r>
      <rPr>
        <b/>
        <sz val="7"/>
        <rFont val="ＭＳ Ｐゴシック"/>
        <family val="3"/>
        <charset val="128"/>
      </rPr>
      <t>B</t>
    </r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</si>
  <si>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</si>
  <si>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</si>
  <si>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：</t>
    <phoneticPr fontId="2"/>
  </si>
  <si>
    <t>チーム</t>
    <phoneticPr fontId="2"/>
  </si>
  <si>
    <t>A</t>
    <phoneticPr fontId="2"/>
  </si>
  <si>
    <t xml:space="preserve">Ｓ </t>
    <phoneticPr fontId="2"/>
  </si>
  <si>
    <t>B</t>
    <phoneticPr fontId="2"/>
  </si>
  <si>
    <t>制　　　　裁</t>
    <rPh sb="0" eb="1">
      <t>セイ</t>
    </rPh>
    <rPh sb="5" eb="6">
      <t>サイ</t>
    </rPh>
    <phoneticPr fontId="2"/>
  </si>
  <si>
    <t>不 当 な 要 求</t>
    <rPh sb="0" eb="1">
      <t>フ</t>
    </rPh>
    <rPh sb="2" eb="3">
      <t>トウ</t>
    </rPh>
    <rPh sb="6" eb="7">
      <t>ヨウ</t>
    </rPh>
    <rPh sb="8" eb="9">
      <t>モトム</t>
    </rPh>
    <phoneticPr fontId="2"/>
  </si>
  <si>
    <t>【特記事項】</t>
    <rPh sb="1" eb="3">
      <t>トッキ</t>
    </rPh>
    <rPh sb="3" eb="5">
      <t>ジコウ</t>
    </rPh>
    <phoneticPr fontId="2"/>
  </si>
  <si>
    <t xml:space="preserve">Ｒ </t>
    <phoneticPr fontId="2"/>
  </si>
  <si>
    <t xml:space="preserve"> チーム Ａ  ： チーム Ｂ</t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</si>
  <si>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</si>
  <si>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</si>
  <si>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</si>
  <si>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</si>
  <si>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</si>
  <si>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</si>
  <si>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Ａ：Ｂ</t>
    <phoneticPr fontId="2"/>
  </si>
  <si>
    <t>セット</t>
    <phoneticPr fontId="2"/>
  </si>
  <si>
    <t>競技者
交　代</t>
    <rPh sb="0" eb="3">
      <t>キョウギシャ</t>
    </rPh>
    <rPh sb="4" eb="5">
      <t>コウ</t>
    </rPh>
    <rPh sb="6" eb="7">
      <t>ダイ</t>
    </rPh>
    <phoneticPr fontId="2"/>
  </si>
  <si>
    <t>番号</t>
    <rPh sb="0" eb="2">
      <t>バンゴウ</t>
    </rPh>
    <phoneticPr fontId="2"/>
  </si>
  <si>
    <t>得　点</t>
    <rPh sb="0" eb="1">
      <t>トク</t>
    </rPh>
    <rPh sb="2" eb="3">
      <t>テン</t>
    </rPh>
    <phoneticPr fontId="2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</si>
  <si>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2"/>
  </si>
  <si>
    <t>チーム名</t>
    <phoneticPr fontId="2"/>
  </si>
  <si>
    <t>番号</t>
    <rPh sb="0" eb="1">
      <t>バン</t>
    </rPh>
    <rPh sb="1" eb="2">
      <t>ゴウ</t>
    </rPh>
    <phoneticPr fontId="2"/>
  </si>
  <si>
    <t>氏　名</t>
    <rPh sb="0" eb="1">
      <t>シ</t>
    </rPh>
    <rPh sb="2" eb="3">
      <t>メイ</t>
    </rPh>
    <phoneticPr fontId="2"/>
  </si>
  <si>
    <t>サービスの
チェック欄</t>
    <rPh sb="10" eb="11">
      <t>ラン</t>
    </rPh>
    <phoneticPr fontId="2"/>
  </si>
  <si>
    <t>タイムアウト</t>
    <phoneticPr fontId="2"/>
  </si>
  <si>
    <t>：</t>
    <phoneticPr fontId="2"/>
  </si>
  <si>
    <t>Ｎ' ・・・競技者番号</t>
    <phoneticPr fontId="2"/>
  </si>
  <si>
    <t>Ｍ・・・・マネージャー</t>
    <phoneticPr fontId="2"/>
  </si>
  <si>
    <t>Ｃ・・・・監督</t>
    <phoneticPr fontId="2"/>
  </si>
  <si>
    <t>Ｄ・・・・遅延の罰則</t>
    <phoneticPr fontId="2"/>
  </si>
  <si>
    <t>ＡＣ・・・コーチ</t>
    <phoneticPr fontId="2"/>
  </si>
  <si>
    <t>Ｈ・・・・部長</t>
    <phoneticPr fontId="2"/>
  </si>
  <si>
    <t>第2セット</t>
    <rPh sb="0" eb="1">
      <t>ダイ</t>
    </rPh>
    <phoneticPr fontId="2"/>
  </si>
  <si>
    <t>チーム</t>
    <phoneticPr fontId="2"/>
  </si>
  <si>
    <t>B</t>
    <phoneticPr fontId="2"/>
  </si>
  <si>
    <t xml:space="preserve">Ｓ </t>
    <phoneticPr fontId="2"/>
  </si>
  <si>
    <t>A</t>
    <phoneticPr fontId="2"/>
  </si>
  <si>
    <t>審判役員とサイン欄</t>
    <phoneticPr fontId="2"/>
  </si>
  <si>
    <t xml:space="preserve">Ｒ </t>
    <phoneticPr fontId="2"/>
  </si>
  <si>
    <t>都道　　　　　府県</t>
    <rPh sb="0" eb="1">
      <t>ミヤコ</t>
    </rPh>
    <rPh sb="1" eb="2">
      <t>ミチ</t>
    </rPh>
    <rPh sb="7" eb="9">
      <t>フケン</t>
    </rPh>
    <phoneticPr fontId="2"/>
  </si>
  <si>
    <t>サイン</t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</si>
  <si>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</si>
  <si>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</si>
  <si>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</si>
  <si>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</si>
  <si>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</si>
  <si>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</si>
  <si>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線　審</t>
    <phoneticPr fontId="2"/>
  </si>
  <si>
    <t>キャプテン</t>
    <phoneticPr fontId="2"/>
  </si>
  <si>
    <t>監督</t>
    <rPh sb="0" eb="2">
      <t>カントク</t>
    </rPh>
    <phoneticPr fontId="2"/>
  </si>
  <si>
    <t>　　A</t>
    <phoneticPr fontId="2"/>
  </si>
  <si>
    <t>B　　</t>
    <phoneticPr fontId="2"/>
  </si>
  <si>
    <t>第3セット</t>
    <rPh sb="0" eb="1">
      <t>ダイ</t>
    </rPh>
    <phoneticPr fontId="2"/>
  </si>
  <si>
    <t>チェンジコート</t>
    <phoneticPr fontId="2"/>
  </si>
  <si>
    <t>コート
交替時の点数</t>
    <phoneticPr fontId="2"/>
  </si>
  <si>
    <t>最終結果</t>
    <rPh sb="0" eb="2">
      <t>サイシュウ</t>
    </rPh>
    <rPh sb="2" eb="4">
      <t>ケッカ</t>
    </rPh>
    <phoneticPr fontId="2"/>
  </si>
  <si>
    <t>タイム
アウト</t>
    <phoneticPr fontId="2"/>
  </si>
  <si>
    <t>競技者
交代数</t>
    <rPh sb="0" eb="3">
      <t>キョウギシャ</t>
    </rPh>
    <rPh sb="4" eb="6">
      <t>コウタイ</t>
    </rPh>
    <rPh sb="6" eb="7">
      <t>スウ</t>
    </rPh>
    <phoneticPr fontId="2"/>
  </si>
  <si>
    <t>勝</t>
    <rPh sb="0" eb="1">
      <t>カチ</t>
    </rPh>
    <phoneticPr fontId="2"/>
  </si>
  <si>
    <t>タイム
アウト</t>
    <phoneticPr fontId="2"/>
  </si>
  <si>
    <t>Ⅰ</t>
    <phoneticPr fontId="2"/>
  </si>
  <si>
    <t>（　  　　）</t>
    <phoneticPr fontId="2"/>
  </si>
  <si>
    <t>Ⅱ</t>
    <phoneticPr fontId="2"/>
  </si>
  <si>
    <t>：</t>
    <phoneticPr fontId="2"/>
  </si>
  <si>
    <t>Ⅲ</t>
    <phoneticPr fontId="2"/>
  </si>
  <si>
    <t>セット
合計</t>
    <rPh sb="4" eb="6">
      <t>ゴウケイ</t>
    </rPh>
    <phoneticPr fontId="2"/>
  </si>
  <si>
    <t>タイムアウト</t>
    <phoneticPr fontId="2"/>
  </si>
  <si>
    <t>試合開始時刻</t>
    <rPh sb="0" eb="2">
      <t>シアイ</t>
    </rPh>
    <rPh sb="2" eb="4">
      <t>カイシ</t>
    </rPh>
    <rPh sb="4" eb="6">
      <t>トキコク</t>
    </rPh>
    <phoneticPr fontId="2"/>
  </si>
  <si>
    <t>試合終了時刻</t>
    <rPh sb="0" eb="2">
      <t>シアイ</t>
    </rPh>
    <rPh sb="2" eb="4">
      <t>シュウリョウ</t>
    </rPh>
    <rPh sb="4" eb="6">
      <t>ジコク</t>
    </rPh>
    <phoneticPr fontId="2"/>
  </si>
  <si>
    <t xml:space="preserve"> h</t>
    <phoneticPr fontId="2"/>
  </si>
  <si>
    <t xml:space="preserve">  min</t>
    <phoneticPr fontId="2"/>
  </si>
  <si>
    <t>勝利チーム</t>
    <rPh sb="0" eb="2">
      <t>ショウリ</t>
    </rPh>
    <phoneticPr fontId="2"/>
  </si>
  <si>
    <t>ｱｼｽﾀﾝﾄｽｺｱﾗｰ</t>
    <phoneticPr fontId="2"/>
  </si>
  <si>
    <t>旭川大雪アリーナ</t>
    <rPh sb="0" eb="2">
      <t>アサヒカワ</t>
    </rPh>
    <rPh sb="2" eb="4">
      <t>タイセツ</t>
    </rPh>
    <phoneticPr fontId="3"/>
  </si>
  <si>
    <t>忠和公園体育館</t>
    <rPh sb="0" eb="2">
      <t>チュウワ</t>
    </rPh>
    <rPh sb="2" eb="4">
      <t>コウエン</t>
    </rPh>
    <rPh sb="4" eb="7">
      <t>タイイクカン</t>
    </rPh>
    <phoneticPr fontId="3"/>
  </si>
  <si>
    <t>旭川市総合体育館</t>
    <rPh sb="0" eb="3">
      <t>アサヒカワシ</t>
    </rPh>
    <rPh sb="3" eb="5">
      <t>ソウゴウ</t>
    </rPh>
    <rPh sb="5" eb="8">
      <t>タイイクカン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</si>
</sst>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5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20"/>
      <name val="HGP創英角ｺﾞｼｯｸUB"/>
      <family val="3"/>
      <charset val="128"/>
    </font>
    <font>
      <b/>
      <sz val="2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i/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7"/>
      <name val="ＭＳ Ｐゴシック"/>
      <family val="3"/>
      <charset val="128"/>
    </font>
    <font>
      <sz val="24"/>
      <name val="ＭＳ Ｐゴシック"/>
      <family val="3"/>
      <charset val="128"/>
    </font>
    <font>
      <i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8"/>
      <name val="ＭＳ Ｐゴシック"/>
      <family val="3"/>
      <charset val="128"/>
    </font>
    <font>
      <i/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color indexed="56"/>
      <name val="ＭＳ Ｐゴシック"/>
      <family val="3"/>
      <charset val="128"/>
    </font>
    <font>
      <i/>
      <sz val="11"/>
      <color indexed="56"/>
      <name val="ＭＳ Ｐゴシック"/>
      <family val="3"/>
      <charset val="128"/>
    </font>
    <font>
      <i/>
      <sz val="10"/>
      <color indexed="56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i/>
      <sz val="12"/>
      <color indexed="56"/>
      <name val="ＭＳ Ｐゴシック"/>
      <family val="3"/>
      <charset val="128"/>
    </font>
    <font>
      <i/>
      <sz val="22"/>
      <color indexed="56"/>
      <name val="ＭＳ Ｐゴシック"/>
      <family val="3"/>
      <charset val="128"/>
    </font>
    <font>
      <b/>
      <i/>
      <sz val="12"/>
      <color indexed="5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780">
    <xf numFmtId="0" fontId="0" fillId="0" borderId="0" xfId="0"/>
    <xf numFmtId="0" fontId="22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vertical="top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15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16" xfId="0" applyFont="1" applyBorder="1" applyAlignment="1">
      <alignment vertical="top"/>
    </xf>
    <xf numFmtId="0" fontId="23" fillId="0" borderId="17" xfId="0" applyFont="1" applyBorder="1" applyAlignment="1">
      <alignment vertical="top"/>
    </xf>
    <xf numFmtId="0" fontId="2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31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8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8" fillId="0" borderId="2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1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41" fillId="0" borderId="39" xfId="0" applyFont="1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41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2" xfId="0" applyBorder="1" applyAlignment="1">
      <alignment vertical="center"/>
    </xf>
    <xf numFmtId="0" fontId="41" fillId="0" borderId="42" xfId="0" applyFont="1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0" fillId="0" borderId="15" xfId="0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39" xfId="0" applyFont="1" applyBorder="1" applyAlignment="1">
      <alignment horizontal="right" vertical="top"/>
    </xf>
    <xf numFmtId="0" fontId="40" fillId="0" borderId="40" xfId="0" applyFont="1" applyBorder="1" applyAlignment="1">
      <alignment horizontal="right" vertical="top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39" fillId="0" borderId="10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39" fillId="0" borderId="15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39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0" xfId="0" applyFont="1" applyBorder="1" applyAlignment="1">
      <alignment vertical="top"/>
    </xf>
    <xf numFmtId="0" fontId="3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2" fillId="0" borderId="39" xfId="0" applyFont="1" applyBorder="1" applyAlignment="1">
      <alignment vertical="center" shrinkToFit="1"/>
    </xf>
    <xf numFmtId="0" fontId="22" fillId="0" borderId="46" xfId="0" applyFont="1" applyBorder="1" applyAlignment="1">
      <alignment horizontal="center" vertical="center"/>
    </xf>
    <xf numFmtId="0" fontId="35" fillId="0" borderId="0" xfId="0" applyFont="1" applyBorder="1" applyAlignment="1"/>
    <xf numFmtId="0" fontId="22" fillId="0" borderId="0" xfId="0" applyFont="1" applyBorder="1" applyAlignment="1">
      <alignment vertical="center" shrinkToFit="1"/>
    </xf>
    <xf numFmtId="0" fontId="39" fillId="0" borderId="13" xfId="0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39" fillId="0" borderId="12" xfId="0" applyFont="1" applyBorder="1" applyAlignment="1">
      <alignment horizontal="center" vertical="top"/>
    </xf>
    <xf numFmtId="0" fontId="39" fillId="0" borderId="15" xfId="0" applyFont="1" applyBorder="1" applyAlignment="1">
      <alignment vertical="top"/>
    </xf>
    <xf numFmtId="0" fontId="39" fillId="0" borderId="14" xfId="0" applyFont="1" applyBorder="1" applyAlignment="1">
      <alignment vertical="top"/>
    </xf>
    <xf numFmtId="0" fontId="22" fillId="0" borderId="41" xfId="0" applyFont="1" applyBorder="1" applyAlignment="1">
      <alignment vertical="center" shrinkToFit="1"/>
    </xf>
    <xf numFmtId="0" fontId="22" fillId="0" borderId="42" xfId="0" applyFont="1" applyBorder="1" applyAlignment="1">
      <alignment vertical="center" shrinkToFit="1"/>
    </xf>
    <xf numFmtId="0" fontId="22" fillId="0" borderId="42" xfId="0" applyFont="1" applyBorder="1" applyAlignment="1">
      <alignment horizontal="center" vertical="center"/>
    </xf>
    <xf numFmtId="0" fontId="35" fillId="0" borderId="42" xfId="0" applyFont="1" applyBorder="1" applyAlignment="1"/>
    <xf numFmtId="0" fontId="22" fillId="0" borderId="48" xfId="0" applyFont="1" applyBorder="1" applyAlignment="1">
      <alignment vertical="center" shrinkToFit="1"/>
    </xf>
    <xf numFmtId="0" fontId="39" fillId="0" borderId="14" xfId="0" applyFont="1" applyBorder="1" applyAlignment="1">
      <alignment horizontal="center" vertical="top"/>
    </xf>
    <xf numFmtId="0" fontId="39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9" fillId="0" borderId="42" xfId="0" applyFont="1" applyBorder="1" applyAlignment="1">
      <alignment horizontal="center" vertical="center"/>
    </xf>
    <xf numFmtId="0" fontId="48" fillId="0" borderId="39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31" fillId="0" borderId="11" xfId="0" applyFont="1" applyBorder="1" applyAlignment="1">
      <alignment horizontal="center" vertical="center"/>
    </xf>
    <xf numFmtId="0" fontId="52" fillId="0" borderId="39" xfId="0" applyFont="1" applyBorder="1" applyAlignment="1">
      <alignment vertical="center"/>
    </xf>
    <xf numFmtId="0" fontId="52" fillId="0" borderId="44" xfId="0" applyFont="1" applyBorder="1" applyAlignment="1">
      <alignment vertical="center"/>
    </xf>
    <xf numFmtId="0" fontId="52" fillId="0" borderId="42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0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20" fontId="0" fillId="0" borderId="0" xfId="0" applyNumberFormat="1"/>
    <xf numFmtId="0" fontId="3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9" fillId="0" borderId="44" xfId="0" applyFont="1" applyBorder="1" applyAlignment="1">
      <alignment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4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2" fillId="0" borderId="105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6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2" fillId="0" borderId="22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33" fillId="0" borderId="19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22" fillId="0" borderId="13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54" fillId="0" borderId="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7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9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22" fillId="0" borderId="90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8" xfId="0" applyBorder="1" applyAlignment="1">
      <alignment vertical="center"/>
    </xf>
    <xf numFmtId="0" fontId="40" fillId="0" borderId="77" xfId="0" applyFont="1" applyBorder="1" applyAlignment="1">
      <alignment horizontal="center" vertical="center"/>
    </xf>
    <xf numFmtId="0" fontId="40" fillId="0" borderId="98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0" fillId="0" borderId="9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 applyProtection="1">
      <alignment horizontal="distributed" vertical="center" indent="1"/>
      <protection locked="0"/>
    </xf>
    <xf numFmtId="0" fontId="55" fillId="0" borderId="28" xfId="0" applyFont="1" applyFill="1" applyBorder="1" applyAlignment="1" applyProtection="1">
      <alignment horizontal="distributed" vertical="center" indent="1"/>
      <protection locked="0"/>
    </xf>
    <xf numFmtId="0" fontId="36" fillId="0" borderId="14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6" fillId="24" borderId="0" xfId="0" applyFont="1" applyFill="1" applyBorder="1" applyAlignment="1">
      <alignment horizontal="left" vertical="center" wrapText="1"/>
    </xf>
    <xf numFmtId="0" fontId="26" fillId="24" borderId="0" xfId="0" applyFont="1" applyFill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0" xfId="0" applyFont="1" applyFill="1" applyBorder="1" applyAlignment="1" applyProtection="1">
      <alignment vertical="center"/>
      <protection locked="0"/>
    </xf>
    <xf numFmtId="0" fontId="50" fillId="0" borderId="17" xfId="0" applyFont="1" applyFill="1" applyBorder="1" applyAlignment="1" applyProtection="1">
      <alignment vertical="center"/>
      <protection locked="0"/>
    </xf>
    <xf numFmtId="176" fontId="50" fillId="0" borderId="0" xfId="0" applyNumberFormat="1" applyFont="1" applyBorder="1" applyAlignment="1">
      <alignment horizontal="center" vertical="center"/>
    </xf>
    <xf numFmtId="176" fontId="50" fillId="0" borderId="17" xfId="0" applyNumberFormat="1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 textRotation="255"/>
    </xf>
    <xf numFmtId="0" fontId="39" fillId="0" borderId="63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9" fillId="0" borderId="63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40" fillId="0" borderId="10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39" fillId="0" borderId="104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 vertical="center"/>
    </xf>
    <xf numFmtId="0" fontId="40" fillId="0" borderId="8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49" fontId="23" fillId="0" borderId="39" xfId="0" applyNumberFormat="1" applyFont="1" applyBorder="1" applyAlignment="1">
      <alignment horizontal="center" vertical="center"/>
    </xf>
    <xf numFmtId="49" fontId="23" fillId="0" borderId="46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49" fontId="23" fillId="0" borderId="48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/>
    </xf>
    <xf numFmtId="0" fontId="53" fillId="0" borderId="11" xfId="0" applyFont="1" applyBorder="1" applyAlignment="1">
      <alignment horizontal="distributed" vertical="center"/>
    </xf>
    <xf numFmtId="0" fontId="53" fillId="0" borderId="0" xfId="0" applyFont="1" applyBorder="1" applyAlignment="1">
      <alignment horizontal="distributed" vertical="center"/>
    </xf>
    <xf numFmtId="0" fontId="53" fillId="0" borderId="42" xfId="0" applyFont="1" applyBorder="1" applyAlignment="1">
      <alignment horizontal="distributed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42" xfId="0" applyFont="1" applyBorder="1" applyAlignment="1">
      <alignment horizontal="center" vertical="center" shrinkToFit="1"/>
    </xf>
    <xf numFmtId="0" fontId="45" fillId="0" borderId="43" xfId="0" applyFont="1" applyBorder="1" applyAlignment="1">
      <alignment horizontal="center" vertical="center" shrinkToFit="1"/>
    </xf>
    <xf numFmtId="0" fontId="39" fillId="0" borderId="45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9" fillId="0" borderId="44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40" fillId="0" borderId="38" xfId="0" applyFont="1" applyBorder="1" applyAlignment="1">
      <alignment horizontal="right" vertical="top"/>
    </xf>
    <xf numFmtId="0" fontId="40" fillId="0" borderId="39" xfId="0" applyFont="1" applyBorder="1" applyAlignment="1">
      <alignment horizontal="right" vertical="top"/>
    </xf>
    <xf numFmtId="0" fontId="45" fillId="0" borderId="23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right" vertical="top"/>
    </xf>
    <xf numFmtId="0" fontId="40" fillId="0" borderId="62" xfId="0" applyFont="1" applyBorder="1" applyAlignment="1">
      <alignment horizontal="right" vertical="top"/>
    </xf>
    <xf numFmtId="0" fontId="40" fillId="0" borderId="63" xfId="0" applyFont="1" applyBorder="1" applyAlignment="1">
      <alignment horizontal="right" vertical="top"/>
    </xf>
    <xf numFmtId="0" fontId="45" fillId="0" borderId="15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22" fillId="0" borderId="83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50" fillId="0" borderId="39" xfId="0" applyFont="1" applyBorder="1" applyAlignment="1">
      <alignment horizontal="center" vertical="center" shrinkToFit="1"/>
    </xf>
    <xf numFmtId="0" fontId="50" fillId="0" borderId="42" xfId="0" applyFont="1" applyBorder="1" applyAlignment="1">
      <alignment horizontal="center" vertical="center" shrinkToFit="1"/>
    </xf>
    <xf numFmtId="0" fontId="40" fillId="0" borderId="99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100" xfId="0" applyFont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shrinkToFit="1"/>
    </xf>
    <xf numFmtId="0" fontId="45" fillId="0" borderId="4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49" fontId="23" fillId="0" borderId="50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0" fontId="53" fillId="0" borderId="39" xfId="0" applyFont="1" applyBorder="1" applyAlignment="1">
      <alignment horizontal="distributed" vertical="center"/>
    </xf>
    <xf numFmtId="49" fontId="31" fillId="0" borderId="62" xfId="0" applyNumberFormat="1" applyFon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39" fillId="0" borderId="44" xfId="0" applyFont="1" applyBorder="1" applyAlignment="1">
      <alignment horizontal="center" vertical="center" textRotation="255"/>
    </xf>
    <xf numFmtId="0" fontId="39" fillId="0" borderId="39" xfId="0" applyFont="1" applyBorder="1" applyAlignment="1">
      <alignment horizontal="center" vertical="center" textRotation="255"/>
    </xf>
    <xf numFmtId="0" fontId="39" fillId="0" borderId="40" xfId="0" applyFont="1" applyBorder="1" applyAlignment="1">
      <alignment horizontal="center" vertical="center" textRotation="255"/>
    </xf>
    <xf numFmtId="0" fontId="39" fillId="0" borderId="24" xfId="0" applyFont="1" applyBorder="1" applyAlignment="1">
      <alignment horizontal="center" vertical="center" textRotation="255"/>
    </xf>
    <xf numFmtId="0" fontId="39" fillId="0" borderId="0" xfId="0" applyFont="1" applyBorder="1" applyAlignment="1">
      <alignment horizontal="center" vertical="center" textRotation="255"/>
    </xf>
    <xf numFmtId="0" fontId="39" fillId="0" borderId="23" xfId="0" applyFont="1" applyBorder="1" applyAlignment="1">
      <alignment horizontal="center" vertical="center" textRotation="255"/>
    </xf>
    <xf numFmtId="0" fontId="39" fillId="0" borderId="10" xfId="0" applyFont="1" applyBorder="1" applyAlignment="1">
      <alignment horizontal="center" vertical="center" textRotation="255"/>
    </xf>
    <xf numFmtId="0" fontId="39" fillId="0" borderId="42" xfId="0" applyFont="1" applyBorder="1" applyAlignment="1">
      <alignment horizontal="center" vertical="center" textRotation="255"/>
    </xf>
    <xf numFmtId="0" fontId="39" fillId="0" borderId="43" xfId="0" applyFont="1" applyBorder="1" applyAlignment="1">
      <alignment horizontal="center" vertical="center" textRotation="255"/>
    </xf>
    <xf numFmtId="0" fontId="39" fillId="0" borderId="39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0" fillId="0" borderId="44" xfId="0" applyFont="1" applyBorder="1" applyAlignment="1" applyProtection="1">
      <alignment horizontal="center" vertical="center"/>
      <protection locked="0"/>
    </xf>
    <xf numFmtId="0" fontId="50" fillId="0" borderId="39" xfId="0" applyFont="1" applyBorder="1" applyAlignment="1" applyProtection="1">
      <alignment horizontal="center" vertical="center"/>
      <protection locked="0"/>
    </xf>
    <xf numFmtId="0" fontId="50" fillId="0" borderId="40" xfId="0" applyFont="1" applyBorder="1" applyAlignment="1" applyProtection="1">
      <alignment horizontal="center" vertical="center"/>
      <protection locked="0"/>
    </xf>
    <xf numFmtId="0" fontId="50" fillId="0" borderId="24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42" xfId="0" applyFont="1" applyBorder="1" applyAlignment="1" applyProtection="1">
      <alignment horizontal="center" vertical="center"/>
      <protection locked="0"/>
    </xf>
    <xf numFmtId="0" fontId="50" fillId="0" borderId="43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50" fillId="0" borderId="44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shrinkToFit="1"/>
    </xf>
    <xf numFmtId="0" fontId="30" fillId="0" borderId="42" xfId="0" applyFont="1" applyBorder="1" applyAlignment="1">
      <alignment horizontal="center" vertical="center" shrinkToFit="1"/>
    </xf>
    <xf numFmtId="0" fontId="41" fillId="0" borderId="39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40" fillId="0" borderId="40" xfId="0" applyFont="1" applyBorder="1" applyAlignment="1">
      <alignment horizontal="right" vertical="top"/>
    </xf>
    <xf numFmtId="0" fontId="40" fillId="0" borderId="15" xfId="0" applyFont="1" applyBorder="1" applyAlignment="1">
      <alignment horizontal="right" vertical="top"/>
    </xf>
    <xf numFmtId="0" fontId="40" fillId="0" borderId="0" xfId="0" applyFont="1" applyBorder="1" applyAlignment="1">
      <alignment horizontal="right" vertical="top"/>
    </xf>
    <xf numFmtId="0" fontId="40" fillId="0" borderId="23" xfId="0" applyFont="1" applyBorder="1" applyAlignment="1">
      <alignment horizontal="right" vertical="top"/>
    </xf>
    <xf numFmtId="0" fontId="40" fillId="0" borderId="41" xfId="0" applyFont="1" applyBorder="1" applyAlignment="1">
      <alignment horizontal="right" vertical="top"/>
    </xf>
    <xf numFmtId="0" fontId="40" fillId="0" borderId="42" xfId="0" applyFont="1" applyBorder="1" applyAlignment="1">
      <alignment horizontal="right" vertical="top"/>
    </xf>
    <xf numFmtId="0" fontId="40" fillId="0" borderId="43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9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92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0" fillId="0" borderId="93" xfId="0" applyBorder="1" applyAlignment="1">
      <alignment horizontal="right" vertical="center" wrapText="1"/>
    </xf>
    <xf numFmtId="0" fontId="29" fillId="0" borderId="9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9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right" vertical="center"/>
    </xf>
    <xf numFmtId="0" fontId="39" fillId="0" borderId="39" xfId="0" applyFont="1" applyBorder="1" applyAlignment="1">
      <alignment horizontal="right" vertical="center"/>
    </xf>
    <xf numFmtId="0" fontId="39" fillId="0" borderId="24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39" fillId="0" borderId="42" xfId="0" applyFont="1" applyBorder="1" applyAlignment="1">
      <alignment horizontal="right" vertical="center"/>
    </xf>
    <xf numFmtId="49" fontId="39" fillId="0" borderId="39" xfId="0" applyNumberFormat="1" applyFont="1" applyBorder="1" applyAlignment="1">
      <alignment horizontal="left" vertical="center"/>
    </xf>
    <xf numFmtId="49" fontId="39" fillId="0" borderId="40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9" fontId="39" fillId="0" borderId="23" xfId="0" applyNumberFormat="1" applyFont="1" applyBorder="1" applyAlignment="1">
      <alignment horizontal="left" vertical="center"/>
    </xf>
    <xf numFmtId="49" fontId="39" fillId="0" borderId="42" xfId="0" applyNumberFormat="1" applyFont="1" applyBorder="1" applyAlignment="1">
      <alignment horizontal="left" vertical="center"/>
    </xf>
    <xf numFmtId="49" fontId="39" fillId="0" borderId="43" xfId="0" applyNumberFormat="1" applyFont="1" applyBorder="1" applyAlignment="1">
      <alignment horizontal="left" vertical="center"/>
    </xf>
    <xf numFmtId="0" fontId="41" fillId="0" borderId="54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70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9" fillId="0" borderId="44" xfId="0" applyFont="1" applyBorder="1" applyAlignment="1">
      <alignment horizontal="right" vertical="center" wrapText="1"/>
    </xf>
    <xf numFmtId="0" fontId="39" fillId="0" borderId="39" xfId="0" applyFont="1" applyBorder="1" applyAlignment="1">
      <alignment vertical="center"/>
    </xf>
    <xf numFmtId="0" fontId="39" fillId="0" borderId="46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9" fillId="0" borderId="44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49" fontId="23" fillId="0" borderId="38" xfId="0" applyNumberFormat="1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49" fontId="22" fillId="0" borderId="62" xfId="0" applyNumberFormat="1" applyFont="1" applyBorder="1" applyAlignment="1">
      <alignment horizontal="center" vertical="center" wrapText="1"/>
    </xf>
    <xf numFmtId="49" fontId="22" fillId="0" borderId="63" xfId="0" applyNumberFormat="1" applyFont="1" applyBorder="1" applyAlignment="1">
      <alignment horizontal="center" vertical="center" wrapText="1"/>
    </xf>
    <xf numFmtId="49" fontId="22" fillId="0" borderId="64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right" vertical="center"/>
    </xf>
    <xf numFmtId="0" fontId="39" fillId="0" borderId="41" xfId="0" applyFont="1" applyBorder="1" applyAlignment="1">
      <alignment horizontal="right" vertical="center"/>
    </xf>
    <xf numFmtId="0" fontId="1" fillId="0" borderId="39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1" fillId="0" borderId="28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49" fontId="22" fillId="0" borderId="65" xfId="0" applyNumberFormat="1" applyFont="1" applyBorder="1" applyAlignment="1">
      <alignment horizontal="center" vertical="center" wrapText="1"/>
    </xf>
    <xf numFmtId="49" fontId="22" fillId="0" borderId="66" xfId="0" applyNumberFormat="1" applyFont="1" applyBorder="1" applyAlignment="1">
      <alignment horizontal="center" vertical="center" wrapText="1"/>
    </xf>
    <xf numFmtId="49" fontId="22" fillId="0" borderId="67" xfId="0" applyNumberFormat="1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22" fillId="0" borderId="4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0" fillId="0" borderId="59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9525</xdr:colOff>
      <xdr:row>11</xdr:row>
      <xdr:rowOff>9525</xdr:rowOff>
    </xdr:from>
    <xdr:to>
      <xdr:col>95</xdr:col>
      <xdr:colOff>57150</xdr:colOff>
      <xdr:row>13</xdr:row>
      <xdr:rowOff>85725</xdr:rowOff>
    </xdr:to>
    <xdr:sp macro="" textlink="">
      <xdr:nvSpPr>
        <xdr:cNvPr id="3" name="Oval 17"/>
        <xdr:cNvSpPr>
          <a:spLocks noChangeArrowheads="1"/>
        </xdr:cNvSpPr>
      </xdr:nvSpPr>
      <xdr:spPr bwMode="auto">
        <a:xfrm>
          <a:off x="6800850" y="1162050"/>
          <a:ext cx="276225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151</xdr:col>
      <xdr:colOff>9525</xdr:colOff>
      <xdr:row>11</xdr:row>
      <xdr:rowOff>9525</xdr:rowOff>
    </xdr:from>
    <xdr:to>
      <xdr:col>154</xdr:col>
      <xdr:colOff>57150</xdr:colOff>
      <xdr:row>13</xdr:row>
      <xdr:rowOff>85725</xdr:rowOff>
    </xdr:to>
    <xdr:sp macro="" textlink="">
      <xdr:nvSpPr>
        <xdr:cNvPr id="4" name="Oval 17"/>
        <xdr:cNvSpPr>
          <a:spLocks noChangeArrowheads="1"/>
        </xdr:cNvSpPr>
      </xdr:nvSpPr>
      <xdr:spPr bwMode="auto">
        <a:xfrm>
          <a:off x="11296650" y="1162050"/>
          <a:ext cx="276225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157</xdr:col>
      <xdr:colOff>34925</xdr:colOff>
      <xdr:row>30</xdr:row>
      <xdr:rowOff>0</xdr:rowOff>
    </xdr:from>
    <xdr:to>
      <xdr:col>161</xdr:col>
      <xdr:colOff>3175</xdr:colOff>
      <xdr:row>32</xdr:row>
      <xdr:rowOff>76200</xdr:rowOff>
    </xdr:to>
    <xdr:sp macro="" textlink="">
      <xdr:nvSpPr>
        <xdr:cNvPr id="5" name="Oval 17"/>
        <xdr:cNvSpPr>
          <a:spLocks noChangeArrowheads="1"/>
        </xdr:cNvSpPr>
      </xdr:nvSpPr>
      <xdr:spPr bwMode="auto">
        <a:xfrm>
          <a:off x="12131675" y="3333750"/>
          <a:ext cx="285750" cy="298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199</xdr:col>
      <xdr:colOff>0</xdr:colOff>
      <xdr:row>30</xdr:row>
      <xdr:rowOff>0</xdr:rowOff>
    </xdr:from>
    <xdr:to>
      <xdr:col>202</xdr:col>
      <xdr:colOff>47625</xdr:colOff>
      <xdr:row>32</xdr:row>
      <xdr:rowOff>76200</xdr:rowOff>
    </xdr:to>
    <xdr:sp macro="" textlink="">
      <xdr:nvSpPr>
        <xdr:cNvPr id="6" name="Oval 17"/>
        <xdr:cNvSpPr>
          <a:spLocks noChangeArrowheads="1"/>
        </xdr:cNvSpPr>
      </xdr:nvSpPr>
      <xdr:spPr bwMode="auto">
        <a:xfrm>
          <a:off x="14944725" y="3143250"/>
          <a:ext cx="276225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176</xdr:col>
      <xdr:colOff>9525</xdr:colOff>
      <xdr:row>81</xdr:row>
      <xdr:rowOff>69850</xdr:rowOff>
    </xdr:from>
    <xdr:to>
      <xdr:col>179</xdr:col>
      <xdr:colOff>57150</xdr:colOff>
      <xdr:row>84</xdr:row>
      <xdr:rowOff>41275</xdr:rowOff>
    </xdr:to>
    <xdr:sp macro="" textlink="">
      <xdr:nvSpPr>
        <xdr:cNvPr id="7" name="Oval 17"/>
        <xdr:cNvSpPr>
          <a:spLocks noChangeArrowheads="1"/>
        </xdr:cNvSpPr>
      </xdr:nvSpPr>
      <xdr:spPr bwMode="auto">
        <a:xfrm>
          <a:off x="13614400" y="9070975"/>
          <a:ext cx="285750" cy="3048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180</xdr:col>
      <xdr:colOff>19050</xdr:colOff>
      <xdr:row>81</xdr:row>
      <xdr:rowOff>76200</xdr:rowOff>
    </xdr:from>
    <xdr:to>
      <xdr:col>183</xdr:col>
      <xdr:colOff>66675</xdr:colOff>
      <xdr:row>84</xdr:row>
      <xdr:rowOff>47625</xdr:rowOff>
    </xdr:to>
    <xdr:sp macro="" textlink="">
      <xdr:nvSpPr>
        <xdr:cNvPr id="8" name="Oval 17"/>
        <xdr:cNvSpPr>
          <a:spLocks noChangeArrowheads="1"/>
        </xdr:cNvSpPr>
      </xdr:nvSpPr>
      <xdr:spPr bwMode="auto">
        <a:xfrm>
          <a:off x="13515975" y="8562975"/>
          <a:ext cx="276225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53</xdr:col>
      <xdr:colOff>19050</xdr:colOff>
      <xdr:row>15</xdr:row>
      <xdr:rowOff>85725</xdr:rowOff>
    </xdr:from>
    <xdr:to>
      <xdr:col>56</xdr:col>
      <xdr:colOff>66675</xdr:colOff>
      <xdr:row>18</xdr:row>
      <xdr:rowOff>57150</xdr:rowOff>
    </xdr:to>
    <xdr:sp macro="" textlink="">
      <xdr:nvSpPr>
        <xdr:cNvPr id="9" name="Oval 17"/>
        <xdr:cNvSpPr>
          <a:spLocks noChangeArrowheads="1"/>
        </xdr:cNvSpPr>
      </xdr:nvSpPr>
      <xdr:spPr bwMode="auto">
        <a:xfrm>
          <a:off x="3838575" y="1657350"/>
          <a:ext cx="276225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70</xdr:col>
      <xdr:colOff>9525</xdr:colOff>
      <xdr:row>15</xdr:row>
      <xdr:rowOff>76200</xdr:rowOff>
    </xdr:from>
    <xdr:to>
      <xdr:col>73</xdr:col>
      <xdr:colOff>57150</xdr:colOff>
      <xdr:row>18</xdr:row>
      <xdr:rowOff>47625</xdr:rowOff>
    </xdr:to>
    <xdr:sp macro="" textlink="">
      <xdr:nvSpPr>
        <xdr:cNvPr id="10" name="Oval 17"/>
        <xdr:cNvSpPr>
          <a:spLocks noChangeArrowheads="1"/>
        </xdr:cNvSpPr>
      </xdr:nvSpPr>
      <xdr:spPr bwMode="auto">
        <a:xfrm>
          <a:off x="5124450" y="1647825"/>
          <a:ext cx="276225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57</xdr:col>
      <xdr:colOff>31944</xdr:colOff>
      <xdr:row>15</xdr:row>
      <xdr:rowOff>63888</xdr:rowOff>
    </xdr:from>
    <xdr:to>
      <xdr:col>58</xdr:col>
      <xdr:colOff>49368</xdr:colOff>
      <xdr:row>16</xdr:row>
      <xdr:rowOff>49368</xdr:rowOff>
    </xdr:to>
    <xdr:sp macro="" textlink="">
      <xdr:nvSpPr>
        <xdr:cNvPr id="11" name="Oval 17"/>
        <xdr:cNvSpPr>
          <a:spLocks noChangeArrowheads="1"/>
        </xdr:cNvSpPr>
      </xdr:nvSpPr>
      <xdr:spPr bwMode="auto">
        <a:xfrm>
          <a:off x="4135244" y="1632028"/>
          <a:ext cx="92927" cy="9002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57</xdr:col>
      <xdr:colOff>29040</xdr:colOff>
      <xdr:row>17</xdr:row>
      <xdr:rowOff>63888</xdr:rowOff>
    </xdr:from>
    <xdr:to>
      <xdr:col>58</xdr:col>
      <xdr:colOff>46464</xdr:colOff>
      <xdr:row>18</xdr:row>
      <xdr:rowOff>49369</xdr:rowOff>
    </xdr:to>
    <xdr:sp macro="" textlink="">
      <xdr:nvSpPr>
        <xdr:cNvPr id="12" name="Oval 17"/>
        <xdr:cNvSpPr>
          <a:spLocks noChangeArrowheads="1"/>
        </xdr:cNvSpPr>
      </xdr:nvSpPr>
      <xdr:spPr bwMode="auto">
        <a:xfrm>
          <a:off x="4132340" y="1841114"/>
          <a:ext cx="92927" cy="9002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68</xdr:col>
      <xdr:colOff>30442</xdr:colOff>
      <xdr:row>15</xdr:row>
      <xdr:rowOff>62376</xdr:rowOff>
    </xdr:from>
    <xdr:to>
      <xdr:col>69</xdr:col>
      <xdr:colOff>47866</xdr:colOff>
      <xdr:row>16</xdr:row>
      <xdr:rowOff>47856</xdr:rowOff>
    </xdr:to>
    <xdr:sp macro="" textlink="">
      <xdr:nvSpPr>
        <xdr:cNvPr id="13" name="Oval 17"/>
        <xdr:cNvSpPr>
          <a:spLocks noChangeArrowheads="1"/>
        </xdr:cNvSpPr>
      </xdr:nvSpPr>
      <xdr:spPr bwMode="auto">
        <a:xfrm>
          <a:off x="4964276" y="1630516"/>
          <a:ext cx="92927" cy="9002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68</xdr:col>
      <xdr:colOff>26136</xdr:colOff>
      <xdr:row>17</xdr:row>
      <xdr:rowOff>63888</xdr:rowOff>
    </xdr:from>
    <xdr:to>
      <xdr:col>69</xdr:col>
      <xdr:colOff>43560</xdr:colOff>
      <xdr:row>18</xdr:row>
      <xdr:rowOff>49369</xdr:rowOff>
    </xdr:to>
    <xdr:sp macro="" textlink="">
      <xdr:nvSpPr>
        <xdr:cNvPr id="14" name="Oval 17"/>
        <xdr:cNvSpPr>
          <a:spLocks noChangeArrowheads="1"/>
        </xdr:cNvSpPr>
      </xdr:nvSpPr>
      <xdr:spPr bwMode="auto">
        <a:xfrm>
          <a:off x="4959970" y="1841114"/>
          <a:ext cx="92927" cy="9002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53</xdr:col>
      <xdr:colOff>17424</xdr:colOff>
      <xdr:row>47</xdr:row>
      <xdr:rowOff>71362</xdr:rowOff>
    </xdr:from>
    <xdr:to>
      <xdr:col>56</xdr:col>
      <xdr:colOff>65049</xdr:colOff>
      <xdr:row>50</xdr:row>
      <xdr:rowOff>42787</xdr:rowOff>
    </xdr:to>
    <xdr:sp macro="" textlink="">
      <xdr:nvSpPr>
        <xdr:cNvPr id="15" name="Oval 17"/>
        <xdr:cNvSpPr>
          <a:spLocks noChangeArrowheads="1"/>
        </xdr:cNvSpPr>
      </xdr:nvSpPr>
      <xdr:spPr bwMode="auto">
        <a:xfrm>
          <a:off x="3859174" y="5294237"/>
          <a:ext cx="285750" cy="3048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70</xdr:col>
      <xdr:colOff>23774</xdr:colOff>
      <xdr:row>47</xdr:row>
      <xdr:rowOff>61837</xdr:rowOff>
    </xdr:from>
    <xdr:to>
      <xdr:col>73</xdr:col>
      <xdr:colOff>71399</xdr:colOff>
      <xdr:row>50</xdr:row>
      <xdr:rowOff>33262</xdr:rowOff>
    </xdr:to>
    <xdr:sp macro="" textlink="">
      <xdr:nvSpPr>
        <xdr:cNvPr id="16" name="Oval 17"/>
        <xdr:cNvSpPr>
          <a:spLocks noChangeArrowheads="1"/>
        </xdr:cNvSpPr>
      </xdr:nvSpPr>
      <xdr:spPr bwMode="auto">
        <a:xfrm>
          <a:off x="5214899" y="5284712"/>
          <a:ext cx="285750" cy="3048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57</xdr:col>
      <xdr:colOff>30318</xdr:colOff>
      <xdr:row>47</xdr:row>
      <xdr:rowOff>65400</xdr:rowOff>
    </xdr:from>
    <xdr:to>
      <xdr:col>58</xdr:col>
      <xdr:colOff>47742</xdr:colOff>
      <xdr:row>48</xdr:row>
      <xdr:rowOff>50880</xdr:rowOff>
    </xdr:to>
    <xdr:sp macro="" textlink="">
      <xdr:nvSpPr>
        <xdr:cNvPr id="17" name="Oval 17"/>
        <xdr:cNvSpPr>
          <a:spLocks noChangeArrowheads="1"/>
        </xdr:cNvSpPr>
      </xdr:nvSpPr>
      <xdr:spPr bwMode="auto">
        <a:xfrm>
          <a:off x="4133618" y="4978906"/>
          <a:ext cx="92927" cy="9002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57</xdr:col>
      <xdr:colOff>27414</xdr:colOff>
      <xdr:row>49</xdr:row>
      <xdr:rowOff>65401</xdr:rowOff>
    </xdr:from>
    <xdr:to>
      <xdr:col>58</xdr:col>
      <xdr:colOff>44838</xdr:colOff>
      <xdr:row>50</xdr:row>
      <xdr:rowOff>50881</xdr:rowOff>
    </xdr:to>
    <xdr:sp macro="" textlink="">
      <xdr:nvSpPr>
        <xdr:cNvPr id="18" name="Oval 17"/>
        <xdr:cNvSpPr>
          <a:spLocks noChangeArrowheads="1"/>
        </xdr:cNvSpPr>
      </xdr:nvSpPr>
      <xdr:spPr bwMode="auto">
        <a:xfrm>
          <a:off x="4130714" y="5187992"/>
          <a:ext cx="92927" cy="9002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68</xdr:col>
      <xdr:colOff>28816</xdr:colOff>
      <xdr:row>47</xdr:row>
      <xdr:rowOff>63888</xdr:rowOff>
    </xdr:from>
    <xdr:to>
      <xdr:col>69</xdr:col>
      <xdr:colOff>46240</xdr:colOff>
      <xdr:row>48</xdr:row>
      <xdr:rowOff>49368</xdr:rowOff>
    </xdr:to>
    <xdr:sp macro="" textlink="">
      <xdr:nvSpPr>
        <xdr:cNvPr id="19" name="Oval 17"/>
        <xdr:cNvSpPr>
          <a:spLocks noChangeArrowheads="1"/>
        </xdr:cNvSpPr>
      </xdr:nvSpPr>
      <xdr:spPr bwMode="auto">
        <a:xfrm>
          <a:off x="4962650" y="4977394"/>
          <a:ext cx="92927" cy="9002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68</xdr:col>
      <xdr:colOff>24510</xdr:colOff>
      <xdr:row>49</xdr:row>
      <xdr:rowOff>65401</xdr:rowOff>
    </xdr:from>
    <xdr:to>
      <xdr:col>69</xdr:col>
      <xdr:colOff>41934</xdr:colOff>
      <xdr:row>50</xdr:row>
      <xdr:rowOff>50881</xdr:rowOff>
    </xdr:to>
    <xdr:sp macro="" textlink="">
      <xdr:nvSpPr>
        <xdr:cNvPr id="20" name="Oval 17"/>
        <xdr:cNvSpPr>
          <a:spLocks noChangeArrowheads="1"/>
        </xdr:cNvSpPr>
      </xdr:nvSpPr>
      <xdr:spPr bwMode="auto">
        <a:xfrm>
          <a:off x="4958344" y="5187992"/>
          <a:ext cx="92927" cy="9002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53</xdr:col>
      <xdr:colOff>17424</xdr:colOff>
      <xdr:row>79</xdr:row>
      <xdr:rowOff>81429</xdr:rowOff>
    </xdr:from>
    <xdr:to>
      <xdr:col>56</xdr:col>
      <xdr:colOff>65049</xdr:colOff>
      <xdr:row>82</xdr:row>
      <xdr:rowOff>52854</xdr:rowOff>
    </xdr:to>
    <xdr:sp macro="" textlink="">
      <xdr:nvSpPr>
        <xdr:cNvPr id="21" name="Oval 17"/>
        <xdr:cNvSpPr>
          <a:spLocks noChangeArrowheads="1"/>
        </xdr:cNvSpPr>
      </xdr:nvSpPr>
      <xdr:spPr bwMode="auto">
        <a:xfrm>
          <a:off x="3818712" y="8340301"/>
          <a:ext cx="274134" cy="28505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68</xdr:col>
      <xdr:colOff>7897</xdr:colOff>
      <xdr:row>79</xdr:row>
      <xdr:rowOff>71904</xdr:rowOff>
    </xdr:from>
    <xdr:to>
      <xdr:col>71</xdr:col>
      <xdr:colOff>55522</xdr:colOff>
      <xdr:row>82</xdr:row>
      <xdr:rowOff>43329</xdr:rowOff>
    </xdr:to>
    <xdr:sp macro="" textlink="">
      <xdr:nvSpPr>
        <xdr:cNvPr id="22" name="Oval 17"/>
        <xdr:cNvSpPr>
          <a:spLocks noChangeArrowheads="1"/>
        </xdr:cNvSpPr>
      </xdr:nvSpPr>
      <xdr:spPr bwMode="auto">
        <a:xfrm>
          <a:off x="4941731" y="8330776"/>
          <a:ext cx="274134" cy="28505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57</xdr:col>
      <xdr:colOff>30318</xdr:colOff>
      <xdr:row>79</xdr:row>
      <xdr:rowOff>59592</xdr:rowOff>
    </xdr:from>
    <xdr:to>
      <xdr:col>58</xdr:col>
      <xdr:colOff>47742</xdr:colOff>
      <xdr:row>80</xdr:row>
      <xdr:rowOff>45072</xdr:rowOff>
    </xdr:to>
    <xdr:sp macro="" textlink="">
      <xdr:nvSpPr>
        <xdr:cNvPr id="23" name="Oval 17"/>
        <xdr:cNvSpPr>
          <a:spLocks noChangeArrowheads="1"/>
        </xdr:cNvSpPr>
      </xdr:nvSpPr>
      <xdr:spPr bwMode="auto">
        <a:xfrm>
          <a:off x="4133618" y="8318464"/>
          <a:ext cx="92927" cy="9002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57</xdr:col>
      <xdr:colOff>27414</xdr:colOff>
      <xdr:row>81</xdr:row>
      <xdr:rowOff>59593</xdr:rowOff>
    </xdr:from>
    <xdr:to>
      <xdr:col>58</xdr:col>
      <xdr:colOff>44838</xdr:colOff>
      <xdr:row>82</xdr:row>
      <xdr:rowOff>45073</xdr:rowOff>
    </xdr:to>
    <xdr:sp macro="" textlink="">
      <xdr:nvSpPr>
        <xdr:cNvPr id="24" name="Oval 17"/>
        <xdr:cNvSpPr>
          <a:spLocks noChangeArrowheads="1"/>
        </xdr:cNvSpPr>
      </xdr:nvSpPr>
      <xdr:spPr bwMode="auto">
        <a:xfrm>
          <a:off x="4130714" y="8527550"/>
          <a:ext cx="92927" cy="9002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66</xdr:col>
      <xdr:colOff>28814</xdr:colOff>
      <xdr:row>79</xdr:row>
      <xdr:rowOff>58080</xdr:rowOff>
    </xdr:from>
    <xdr:to>
      <xdr:col>67</xdr:col>
      <xdr:colOff>46238</xdr:colOff>
      <xdr:row>80</xdr:row>
      <xdr:rowOff>43560</xdr:rowOff>
    </xdr:to>
    <xdr:sp macro="" textlink="">
      <xdr:nvSpPr>
        <xdr:cNvPr id="25" name="Oval 17"/>
        <xdr:cNvSpPr>
          <a:spLocks noChangeArrowheads="1"/>
        </xdr:cNvSpPr>
      </xdr:nvSpPr>
      <xdr:spPr bwMode="auto">
        <a:xfrm>
          <a:off x="4811642" y="8316952"/>
          <a:ext cx="92927" cy="9002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66</xdr:col>
      <xdr:colOff>24508</xdr:colOff>
      <xdr:row>81</xdr:row>
      <xdr:rowOff>59593</xdr:rowOff>
    </xdr:from>
    <xdr:to>
      <xdr:col>67</xdr:col>
      <xdr:colOff>41932</xdr:colOff>
      <xdr:row>82</xdr:row>
      <xdr:rowOff>45073</xdr:rowOff>
    </xdr:to>
    <xdr:sp macro="" textlink="">
      <xdr:nvSpPr>
        <xdr:cNvPr id="26" name="Oval 17"/>
        <xdr:cNvSpPr>
          <a:spLocks noChangeArrowheads="1"/>
        </xdr:cNvSpPr>
      </xdr:nvSpPr>
      <xdr:spPr bwMode="auto">
        <a:xfrm>
          <a:off x="4807336" y="8527550"/>
          <a:ext cx="92927" cy="9002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119</xdr:col>
      <xdr:colOff>8712</xdr:colOff>
      <xdr:row>79</xdr:row>
      <xdr:rowOff>90024</xdr:rowOff>
    </xdr:from>
    <xdr:to>
      <xdr:col>122</xdr:col>
      <xdr:colOff>56337</xdr:colOff>
      <xdr:row>82</xdr:row>
      <xdr:rowOff>61449</xdr:rowOff>
    </xdr:to>
    <xdr:sp macro="" textlink="">
      <xdr:nvSpPr>
        <xdr:cNvPr id="27" name="Oval 17"/>
        <xdr:cNvSpPr>
          <a:spLocks noChangeArrowheads="1"/>
        </xdr:cNvSpPr>
      </xdr:nvSpPr>
      <xdr:spPr bwMode="auto">
        <a:xfrm>
          <a:off x="8793201" y="8348896"/>
          <a:ext cx="274134" cy="28505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143</xdr:col>
      <xdr:colOff>49367</xdr:colOff>
      <xdr:row>79</xdr:row>
      <xdr:rowOff>55176</xdr:rowOff>
    </xdr:from>
    <xdr:to>
      <xdr:col>148</xdr:col>
      <xdr:colOff>8711</xdr:colOff>
      <xdr:row>82</xdr:row>
      <xdr:rowOff>55175</xdr:rowOff>
    </xdr:to>
    <xdr:sp macro="" textlink="">
      <xdr:nvSpPr>
        <xdr:cNvPr id="28" name="Oval 17"/>
        <xdr:cNvSpPr>
          <a:spLocks noChangeArrowheads="1"/>
        </xdr:cNvSpPr>
      </xdr:nvSpPr>
      <xdr:spPr bwMode="auto">
        <a:xfrm>
          <a:off x="10645930" y="8314048"/>
          <a:ext cx="336859" cy="313627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142</xdr:col>
      <xdr:colOff>3596</xdr:colOff>
      <xdr:row>17</xdr:row>
      <xdr:rowOff>32967</xdr:rowOff>
    </xdr:from>
    <xdr:to>
      <xdr:col>144</xdr:col>
      <xdr:colOff>3595</xdr:colOff>
      <xdr:row>18</xdr:row>
      <xdr:rowOff>76928</xdr:rowOff>
    </xdr:to>
    <xdr:sp macro="" textlink="">
      <xdr:nvSpPr>
        <xdr:cNvPr id="29" name="Oval 17"/>
        <xdr:cNvSpPr>
          <a:spLocks noChangeArrowheads="1"/>
        </xdr:cNvSpPr>
      </xdr:nvSpPr>
      <xdr:spPr bwMode="auto">
        <a:xfrm>
          <a:off x="10675259" y="1839054"/>
          <a:ext cx="153865" cy="150201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152</xdr:col>
      <xdr:colOff>52341</xdr:colOff>
      <xdr:row>17</xdr:row>
      <xdr:rowOff>32967</xdr:rowOff>
    </xdr:from>
    <xdr:to>
      <xdr:col>154</xdr:col>
      <xdr:colOff>52340</xdr:colOff>
      <xdr:row>18</xdr:row>
      <xdr:rowOff>76928</xdr:rowOff>
    </xdr:to>
    <xdr:sp macro="" textlink="">
      <xdr:nvSpPr>
        <xdr:cNvPr id="30" name="Oval 17"/>
        <xdr:cNvSpPr>
          <a:spLocks noChangeArrowheads="1"/>
        </xdr:cNvSpPr>
      </xdr:nvSpPr>
      <xdr:spPr bwMode="auto">
        <a:xfrm>
          <a:off x="11752216" y="1922092"/>
          <a:ext cx="158749" cy="155086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54864" tIns="0" rIns="0" bIns="0" anchor="b" upright="1"/>
        <a:lstStyle/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166</xdr:col>
      <xdr:colOff>3175</xdr:colOff>
      <xdr:row>0</xdr:row>
      <xdr:rowOff>76761</xdr:rowOff>
    </xdr:from>
    <xdr:to>
      <xdr:col>192</xdr:col>
      <xdr:colOff>6350</xdr:colOff>
      <xdr:row>12</xdr:row>
      <xdr:rowOff>14008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6675" y="76761"/>
          <a:ext cx="2042646" cy="1147482"/>
        </a:xfrm>
        <a:prstGeom prst="rect">
          <a:avLst/>
        </a:prstGeom>
      </xdr:spPr>
    </xdr:pic>
    <xdr:clientData/>
  </xdr:twoCellAnchor>
  <xdr:oneCellAnchor>
    <xdr:from>
      <xdr:col>157</xdr:col>
      <xdr:colOff>0</xdr:colOff>
      <xdr:row>11</xdr:row>
      <xdr:rowOff>38100</xdr:rowOff>
    </xdr:from>
    <xdr:ext cx="3495675" cy="275717"/>
    <xdr:sp macro="" textlink="">
      <xdr:nvSpPr>
        <xdr:cNvPr id="32" name="テキスト ボックス 31"/>
        <xdr:cNvSpPr txBox="1"/>
      </xdr:nvSpPr>
      <xdr:spPr>
        <a:xfrm>
          <a:off x="11744325" y="1724025"/>
          <a:ext cx="349567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 b="0"/>
            <a:t>旭川バレーボール協会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93;&#24029;&#20840;&#22269;&#22823;&#20250;&#65374;&#31478;&#25216;&#37096;&#38306;&#20418;\&#20840;&#36947;&#12288;&#31478;&#25216;&#37096;\&#36039;&#26009;&#20316;&#25104;&#12471;&#12473;&#12486;&#1251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研予組合せ"/>
      <sheetName val="男予リ"/>
      <sheetName val="女予リ"/>
      <sheetName val="男子ﾄｰﾅﾒﾝﾄ"/>
      <sheetName val="女子ﾄｰﾅﾒﾝﾄ"/>
      <sheetName val="報予男"/>
      <sheetName val="報予女"/>
      <sheetName val="報決男"/>
      <sheetName val="報決女"/>
      <sheetName val="作業Sheet"/>
      <sheetName val="結果送付先"/>
      <sheetName val="用具用紙覚え書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旭川大雪アリーナ</v>
          </cell>
        </row>
        <row r="3">
          <cell r="B3" t="str">
            <v>旭川市総合体育館</v>
          </cell>
        </row>
        <row r="4">
          <cell r="B4" t="str">
            <v>忠和公園体育館</v>
          </cell>
        </row>
        <row r="5">
          <cell r="B5" t="str">
            <v>旭川大雪アリーナ</v>
          </cell>
        </row>
        <row r="6">
          <cell r="B6" t="str">
            <v>忠和公園体育館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113"/>
  <sheetViews>
    <sheetView showGridLines="0" tabSelected="1" zoomScale="85" zoomScaleNormal="85" workbookViewId="0">
      <selection activeCell="FB1" sqref="FB1:GU14"/>
    </sheetView>
  </sheetViews>
  <sheetFormatPr defaultRowHeight="13.5" x14ac:dyDescent="0.15"/>
  <cols>
    <col min="1" max="23" width="0.875" style="9" customWidth="1"/>
    <col min="24" max="207" width="1" style="9" customWidth="1"/>
    <col min="208" max="216" width="0.875" style="9" customWidth="1"/>
    <col min="217" max="217" width="9" hidden="1" customWidth="1"/>
  </cols>
  <sheetData>
    <row r="1" spans="1:203" ht="8.25" customHeight="1" x14ac:dyDescent="0.15">
      <c r="A1" s="235" t="s">
        <v>31</v>
      </c>
      <c r="B1" s="236"/>
      <c r="C1" s="236"/>
      <c r="D1" s="236"/>
      <c r="E1" s="236"/>
      <c r="F1" s="236"/>
      <c r="G1" s="236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4" t="s">
        <v>32</v>
      </c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6"/>
      <c r="EZ1" s="7"/>
      <c r="FA1" s="7"/>
      <c r="FB1" s="8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6"/>
    </row>
    <row r="2" spans="1:203" ht="8.25" customHeight="1" x14ac:dyDescent="0.15">
      <c r="A2" s="237"/>
      <c r="B2" s="238"/>
      <c r="C2" s="238"/>
      <c r="D2" s="238"/>
      <c r="E2" s="238"/>
      <c r="F2" s="238"/>
      <c r="G2" s="238"/>
      <c r="H2" s="172"/>
      <c r="I2" s="172"/>
      <c r="J2" s="172"/>
      <c r="K2" s="172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10"/>
      <c r="EZ2" s="7"/>
      <c r="FA2" s="7"/>
      <c r="FB2" s="11"/>
      <c r="FC2" s="7"/>
      <c r="FD2" s="330"/>
      <c r="FE2" s="331"/>
      <c r="FF2" s="331"/>
      <c r="FG2" s="331"/>
      <c r="FH2" s="331"/>
      <c r="FI2" s="331"/>
      <c r="FJ2" s="331"/>
      <c r="FK2" s="331"/>
      <c r="FL2" s="331"/>
      <c r="FM2" s="331"/>
      <c r="FN2" s="331"/>
      <c r="FO2" s="331"/>
      <c r="FP2" s="331"/>
      <c r="FQ2" s="331"/>
      <c r="FR2" s="331"/>
      <c r="FS2" s="331"/>
      <c r="FT2" s="331"/>
      <c r="FU2" s="331"/>
      <c r="FV2" s="331"/>
      <c r="FW2" s="331"/>
      <c r="FX2" s="331"/>
      <c r="FY2" s="331"/>
      <c r="FZ2" s="331"/>
      <c r="GA2" s="331"/>
      <c r="GB2" s="331"/>
      <c r="GC2" s="331"/>
      <c r="GD2" s="331"/>
      <c r="GE2" s="331"/>
      <c r="GF2" s="331"/>
      <c r="GG2" s="331"/>
      <c r="GH2" s="331"/>
      <c r="GI2" s="331"/>
      <c r="GJ2" s="331"/>
      <c r="GK2" s="331"/>
      <c r="GL2" s="331"/>
      <c r="GM2" s="331"/>
      <c r="GN2" s="331"/>
      <c r="GO2" s="331"/>
      <c r="GP2" s="331"/>
      <c r="GQ2" s="331"/>
      <c r="GR2" s="331"/>
      <c r="GS2" s="331"/>
      <c r="GT2" s="12"/>
      <c r="GU2" s="10"/>
    </row>
    <row r="3" spans="1:203" ht="8.25" customHeight="1" x14ac:dyDescent="0.1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39"/>
      <c r="DF3" s="239"/>
      <c r="DG3" s="239"/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39"/>
      <c r="DS3" s="239"/>
      <c r="DT3" s="239"/>
      <c r="DU3" s="239"/>
      <c r="DV3" s="239"/>
      <c r="DW3" s="239"/>
      <c r="DX3" s="239"/>
      <c r="DY3" s="239"/>
      <c r="DZ3" s="239"/>
      <c r="EA3" s="239"/>
      <c r="EB3" s="239"/>
      <c r="EC3" s="239"/>
      <c r="ED3" s="239"/>
      <c r="EE3" s="239"/>
      <c r="EF3" s="239"/>
      <c r="EG3" s="239"/>
      <c r="EH3" s="239"/>
      <c r="EI3" s="239"/>
      <c r="EJ3" s="239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10"/>
      <c r="EZ3" s="7"/>
      <c r="FA3" s="7"/>
      <c r="FB3" s="11"/>
      <c r="FC3" s="7"/>
      <c r="FD3" s="331"/>
      <c r="FE3" s="331"/>
      <c r="FF3" s="331"/>
      <c r="FG3" s="331"/>
      <c r="FH3" s="331"/>
      <c r="FI3" s="331"/>
      <c r="FJ3" s="331"/>
      <c r="FK3" s="331"/>
      <c r="FL3" s="331"/>
      <c r="FM3" s="331"/>
      <c r="FN3" s="331"/>
      <c r="FO3" s="331"/>
      <c r="FP3" s="331"/>
      <c r="FQ3" s="331"/>
      <c r="FR3" s="331"/>
      <c r="FS3" s="331"/>
      <c r="FT3" s="331"/>
      <c r="FU3" s="331"/>
      <c r="FV3" s="331"/>
      <c r="FW3" s="331"/>
      <c r="FX3" s="331"/>
      <c r="FY3" s="331"/>
      <c r="FZ3" s="331"/>
      <c r="GA3" s="331"/>
      <c r="GB3" s="331"/>
      <c r="GC3" s="331"/>
      <c r="GD3" s="331"/>
      <c r="GE3" s="331"/>
      <c r="GF3" s="331"/>
      <c r="GG3" s="331"/>
      <c r="GH3" s="331"/>
      <c r="GI3" s="331"/>
      <c r="GJ3" s="331"/>
      <c r="GK3" s="331"/>
      <c r="GL3" s="331"/>
      <c r="GM3" s="331"/>
      <c r="GN3" s="331"/>
      <c r="GO3" s="331"/>
      <c r="GP3" s="331"/>
      <c r="GQ3" s="331"/>
      <c r="GR3" s="331"/>
      <c r="GS3" s="331"/>
      <c r="GT3" s="12"/>
      <c r="GU3" s="10"/>
    </row>
    <row r="4" spans="1:203" ht="8.25" customHeight="1" x14ac:dyDescent="0.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10"/>
      <c r="EZ4" s="7"/>
      <c r="FA4" s="7"/>
      <c r="FB4" s="11"/>
      <c r="FC4" s="7"/>
      <c r="FD4" s="331"/>
      <c r="FE4" s="331"/>
      <c r="FF4" s="331"/>
      <c r="FG4" s="331"/>
      <c r="FH4" s="331"/>
      <c r="FI4" s="331"/>
      <c r="FJ4" s="331"/>
      <c r="FK4" s="331"/>
      <c r="FL4" s="331"/>
      <c r="FM4" s="331"/>
      <c r="FN4" s="331"/>
      <c r="FO4" s="331"/>
      <c r="FP4" s="331"/>
      <c r="FQ4" s="331"/>
      <c r="FR4" s="331"/>
      <c r="FS4" s="331"/>
      <c r="FT4" s="331"/>
      <c r="FU4" s="331"/>
      <c r="FV4" s="331"/>
      <c r="FW4" s="331"/>
      <c r="FX4" s="331"/>
      <c r="FY4" s="331"/>
      <c r="FZ4" s="331"/>
      <c r="GA4" s="331"/>
      <c r="GB4" s="331"/>
      <c r="GC4" s="331"/>
      <c r="GD4" s="331"/>
      <c r="GE4" s="331"/>
      <c r="GF4" s="331"/>
      <c r="GG4" s="331"/>
      <c r="GH4" s="331"/>
      <c r="GI4" s="331"/>
      <c r="GJ4" s="331"/>
      <c r="GK4" s="331"/>
      <c r="GL4" s="331"/>
      <c r="GM4" s="331"/>
      <c r="GN4" s="331"/>
      <c r="GO4" s="331"/>
      <c r="GP4" s="331"/>
      <c r="GQ4" s="331"/>
      <c r="GR4" s="331"/>
      <c r="GS4" s="331"/>
      <c r="GT4" s="12"/>
      <c r="GU4" s="10"/>
    </row>
    <row r="5" spans="1:203" ht="8.25" customHeight="1" x14ac:dyDescent="0.1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10"/>
      <c r="EZ5" s="7"/>
      <c r="FA5" s="7"/>
      <c r="FB5" s="11"/>
      <c r="FC5" s="7"/>
      <c r="FD5" s="331"/>
      <c r="FE5" s="331"/>
      <c r="FF5" s="331"/>
      <c r="FG5" s="331"/>
      <c r="FH5" s="331"/>
      <c r="FI5" s="331"/>
      <c r="FJ5" s="331"/>
      <c r="FK5" s="331"/>
      <c r="FL5" s="331"/>
      <c r="FM5" s="331"/>
      <c r="FN5" s="331"/>
      <c r="FO5" s="331"/>
      <c r="FP5" s="331"/>
      <c r="FQ5" s="331"/>
      <c r="FR5" s="331"/>
      <c r="FS5" s="331"/>
      <c r="FT5" s="331"/>
      <c r="FU5" s="331"/>
      <c r="FV5" s="331"/>
      <c r="FW5" s="331"/>
      <c r="FX5" s="331"/>
      <c r="FY5" s="331"/>
      <c r="FZ5" s="331"/>
      <c r="GA5" s="331"/>
      <c r="GB5" s="331"/>
      <c r="GC5" s="331"/>
      <c r="GD5" s="331"/>
      <c r="GE5" s="331"/>
      <c r="GF5" s="331"/>
      <c r="GG5" s="331"/>
      <c r="GH5" s="331"/>
      <c r="GI5" s="331"/>
      <c r="GJ5" s="331"/>
      <c r="GK5" s="331"/>
      <c r="GL5" s="331"/>
      <c r="GM5" s="331"/>
      <c r="GN5" s="331"/>
      <c r="GO5" s="331"/>
      <c r="GP5" s="331"/>
      <c r="GQ5" s="331"/>
      <c r="GR5" s="331"/>
      <c r="GS5" s="331"/>
      <c r="GT5" s="12"/>
      <c r="GU5" s="10"/>
    </row>
    <row r="6" spans="1:203" ht="8.25" customHeight="1" thickBo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9"/>
      <c r="EZ6" s="7"/>
      <c r="FA6" s="7"/>
      <c r="FB6" s="11"/>
      <c r="FC6" s="7"/>
      <c r="FD6" s="331"/>
      <c r="FE6" s="331"/>
      <c r="FF6" s="331"/>
      <c r="FG6" s="331"/>
      <c r="FH6" s="331"/>
      <c r="FI6" s="331"/>
      <c r="FJ6" s="331"/>
      <c r="FK6" s="331"/>
      <c r="FL6" s="331"/>
      <c r="FM6" s="331"/>
      <c r="FN6" s="331"/>
      <c r="FO6" s="331"/>
      <c r="FP6" s="331"/>
      <c r="FQ6" s="331"/>
      <c r="FR6" s="331"/>
      <c r="FS6" s="331"/>
      <c r="FT6" s="331"/>
      <c r="FU6" s="331"/>
      <c r="FV6" s="331"/>
      <c r="FW6" s="331"/>
      <c r="FX6" s="331"/>
      <c r="FY6" s="331"/>
      <c r="FZ6" s="331"/>
      <c r="GA6" s="331"/>
      <c r="GB6" s="331"/>
      <c r="GC6" s="331"/>
      <c r="GD6" s="331"/>
      <c r="GE6" s="331"/>
      <c r="GF6" s="331"/>
      <c r="GG6" s="331"/>
      <c r="GH6" s="331"/>
      <c r="GI6" s="331"/>
      <c r="GJ6" s="331"/>
      <c r="GK6" s="331"/>
      <c r="GL6" s="331"/>
      <c r="GM6" s="331"/>
      <c r="GN6" s="331"/>
      <c r="GO6" s="331"/>
      <c r="GP6" s="331"/>
      <c r="GQ6" s="331"/>
      <c r="GR6" s="331"/>
      <c r="GS6" s="331"/>
      <c r="GT6" s="12"/>
      <c r="GU6" s="10"/>
    </row>
    <row r="7" spans="1:203" ht="8.25" customHeight="1" thickTop="1" x14ac:dyDescent="0.15">
      <c r="A7" s="213" t="s">
        <v>33</v>
      </c>
      <c r="B7" s="214"/>
      <c r="C7" s="214"/>
      <c r="D7" s="214"/>
      <c r="E7" s="214"/>
      <c r="F7" s="214"/>
      <c r="G7" s="214"/>
      <c r="H7" s="214"/>
      <c r="I7" s="164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40" t="s">
        <v>34</v>
      </c>
      <c r="BJ7" s="241"/>
      <c r="BK7" s="241"/>
      <c r="BL7" s="241"/>
      <c r="BM7" s="241"/>
      <c r="BN7" s="241"/>
      <c r="BO7" s="241"/>
      <c r="BP7" s="241"/>
      <c r="BQ7" s="173"/>
      <c r="BR7" s="173"/>
      <c r="BS7" s="173"/>
      <c r="BT7" s="173"/>
      <c r="BU7" s="171"/>
      <c r="BV7" s="171"/>
      <c r="BW7" s="171"/>
      <c r="BX7" s="171"/>
      <c r="BY7" s="171"/>
      <c r="BZ7" s="171"/>
      <c r="CA7" s="21"/>
      <c r="CB7" s="21"/>
      <c r="CC7" s="21"/>
      <c r="CD7" s="21"/>
      <c r="CE7" s="22"/>
      <c r="CF7" s="240" t="s">
        <v>35</v>
      </c>
      <c r="CG7" s="241"/>
      <c r="CH7" s="241"/>
      <c r="CI7" s="241"/>
      <c r="CJ7" s="241"/>
      <c r="CK7" s="241"/>
      <c r="CL7" s="171"/>
      <c r="CM7" s="171"/>
      <c r="CN7" s="171"/>
      <c r="CO7" s="171"/>
      <c r="CP7" s="171"/>
      <c r="CQ7" s="171"/>
      <c r="CR7" s="23"/>
      <c r="CS7" s="23"/>
      <c r="CT7" s="23"/>
      <c r="CU7" s="23"/>
      <c r="CV7" s="158"/>
      <c r="CW7" s="158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244" t="s">
        <v>36</v>
      </c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6"/>
      <c r="DY7" s="175"/>
      <c r="DZ7" s="175"/>
      <c r="EA7" s="171"/>
      <c r="EB7" s="171"/>
      <c r="EC7" s="171"/>
      <c r="ED7" s="171"/>
      <c r="EE7" s="171"/>
      <c r="EF7" s="171"/>
      <c r="EG7" s="171"/>
      <c r="EH7" s="171"/>
      <c r="EI7" s="165"/>
      <c r="EJ7" s="165"/>
      <c r="EK7" s="165"/>
      <c r="EL7" s="165"/>
      <c r="EM7" s="165"/>
      <c r="EN7" s="165"/>
      <c r="EO7" s="165"/>
      <c r="EP7" s="158"/>
      <c r="EQ7" s="158"/>
      <c r="ER7" s="158"/>
      <c r="ES7" s="165"/>
      <c r="ET7" s="165"/>
      <c r="EU7" s="165"/>
      <c r="EV7" s="165"/>
      <c r="EW7" s="165"/>
      <c r="EX7" s="165"/>
      <c r="EY7" s="166"/>
      <c r="EZ7" s="7"/>
      <c r="FA7" s="7"/>
      <c r="FB7" s="11"/>
      <c r="FC7" s="7"/>
      <c r="FD7" s="331"/>
      <c r="FE7" s="331"/>
      <c r="FF7" s="331"/>
      <c r="FG7" s="331"/>
      <c r="FH7" s="331"/>
      <c r="FI7" s="331"/>
      <c r="FJ7" s="331"/>
      <c r="FK7" s="331"/>
      <c r="FL7" s="331"/>
      <c r="FM7" s="331"/>
      <c r="FN7" s="331"/>
      <c r="FO7" s="331"/>
      <c r="FP7" s="331"/>
      <c r="FQ7" s="331"/>
      <c r="FR7" s="331"/>
      <c r="FS7" s="331"/>
      <c r="FT7" s="331"/>
      <c r="FU7" s="331"/>
      <c r="FV7" s="331"/>
      <c r="FW7" s="331"/>
      <c r="FX7" s="331"/>
      <c r="FY7" s="331"/>
      <c r="FZ7" s="331"/>
      <c r="GA7" s="331"/>
      <c r="GB7" s="331"/>
      <c r="GC7" s="331"/>
      <c r="GD7" s="331"/>
      <c r="GE7" s="331"/>
      <c r="GF7" s="331"/>
      <c r="GG7" s="331"/>
      <c r="GH7" s="331"/>
      <c r="GI7" s="331"/>
      <c r="GJ7" s="331"/>
      <c r="GK7" s="331"/>
      <c r="GL7" s="331"/>
      <c r="GM7" s="331"/>
      <c r="GN7" s="331"/>
      <c r="GO7" s="331"/>
      <c r="GP7" s="331"/>
      <c r="GQ7" s="331"/>
      <c r="GR7" s="331"/>
      <c r="GS7" s="331"/>
      <c r="GT7" s="12"/>
      <c r="GU7" s="10"/>
    </row>
    <row r="8" spans="1:203" ht="8.25" customHeight="1" x14ac:dyDescent="0.15">
      <c r="A8" s="215"/>
      <c r="B8" s="216"/>
      <c r="C8" s="216"/>
      <c r="D8" s="216"/>
      <c r="E8" s="216"/>
      <c r="F8" s="216"/>
      <c r="G8" s="216"/>
      <c r="H8" s="216"/>
      <c r="I8" s="164"/>
      <c r="J8" s="20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0"/>
      <c r="BD8" s="20"/>
      <c r="BE8" s="20"/>
      <c r="BF8" s="20"/>
      <c r="BG8" s="20"/>
      <c r="BH8" s="20"/>
      <c r="BI8" s="242"/>
      <c r="BJ8" s="243"/>
      <c r="BK8" s="243"/>
      <c r="BL8" s="243"/>
      <c r="BM8" s="243"/>
      <c r="BN8" s="243"/>
      <c r="BO8" s="243"/>
      <c r="BP8" s="243"/>
      <c r="BQ8" s="224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177"/>
      <c r="CE8" s="27"/>
      <c r="CF8" s="242"/>
      <c r="CG8" s="243"/>
      <c r="CH8" s="243"/>
      <c r="CI8" s="243"/>
      <c r="CJ8" s="243"/>
      <c r="CK8" s="243"/>
      <c r="CL8" s="164"/>
      <c r="CM8" s="164"/>
      <c r="CN8" s="164"/>
      <c r="CO8" s="164"/>
      <c r="CP8" s="164"/>
      <c r="CQ8" s="164"/>
      <c r="CR8" s="23"/>
      <c r="CS8" s="23"/>
      <c r="CT8" s="23"/>
      <c r="CU8" s="23"/>
      <c r="CV8" s="158"/>
      <c r="CW8" s="158"/>
      <c r="CX8" s="165"/>
      <c r="CY8" s="165"/>
      <c r="CZ8" s="158"/>
      <c r="DA8" s="158"/>
      <c r="DB8" s="158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247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9"/>
      <c r="DY8" s="7"/>
      <c r="DZ8" s="7"/>
      <c r="EA8" s="164"/>
      <c r="EB8" s="164"/>
      <c r="EC8" s="164"/>
      <c r="ED8" s="164"/>
      <c r="EE8" s="164"/>
      <c r="EF8" s="164"/>
      <c r="EG8" s="164"/>
      <c r="EH8" s="164"/>
      <c r="EI8" s="165"/>
      <c r="EJ8" s="165"/>
      <c r="EK8" s="165"/>
      <c r="EL8" s="165"/>
      <c r="EM8" s="165"/>
      <c r="EN8" s="165"/>
      <c r="EO8" s="165"/>
      <c r="EP8" s="158"/>
      <c r="EQ8" s="158"/>
      <c r="ER8" s="158"/>
      <c r="ES8" s="165"/>
      <c r="ET8" s="165"/>
      <c r="EU8" s="165"/>
      <c r="EV8" s="165"/>
      <c r="EW8" s="165"/>
      <c r="EX8" s="165"/>
      <c r="EY8" s="166"/>
      <c r="EZ8" s="7"/>
      <c r="FA8" s="7"/>
      <c r="FB8" s="11"/>
      <c r="FC8" s="7"/>
      <c r="FD8" s="331"/>
      <c r="FE8" s="331"/>
      <c r="FF8" s="331"/>
      <c r="FG8" s="331"/>
      <c r="FH8" s="331"/>
      <c r="FI8" s="331"/>
      <c r="FJ8" s="331"/>
      <c r="FK8" s="331"/>
      <c r="FL8" s="331"/>
      <c r="FM8" s="331"/>
      <c r="FN8" s="331"/>
      <c r="FO8" s="331"/>
      <c r="FP8" s="331"/>
      <c r="FQ8" s="331"/>
      <c r="FR8" s="331"/>
      <c r="FS8" s="331"/>
      <c r="FT8" s="331"/>
      <c r="FU8" s="331"/>
      <c r="FV8" s="331"/>
      <c r="FW8" s="331"/>
      <c r="FX8" s="331"/>
      <c r="FY8" s="331"/>
      <c r="FZ8" s="331"/>
      <c r="GA8" s="331"/>
      <c r="GB8" s="331"/>
      <c r="GC8" s="331"/>
      <c r="GD8" s="331"/>
      <c r="GE8" s="331"/>
      <c r="GF8" s="331"/>
      <c r="GG8" s="331"/>
      <c r="GH8" s="331"/>
      <c r="GI8" s="331"/>
      <c r="GJ8" s="331"/>
      <c r="GK8" s="331"/>
      <c r="GL8" s="331"/>
      <c r="GM8" s="331"/>
      <c r="GN8" s="331"/>
      <c r="GO8" s="331"/>
      <c r="GP8" s="331"/>
      <c r="GQ8" s="331"/>
      <c r="GR8" s="331"/>
      <c r="GS8" s="331"/>
      <c r="GT8" s="12"/>
      <c r="GU8" s="10"/>
    </row>
    <row r="9" spans="1:203" ht="8.25" customHeight="1" x14ac:dyDescent="0.15">
      <c r="A9" s="161"/>
      <c r="B9" s="158"/>
      <c r="C9" s="158"/>
      <c r="D9" s="158"/>
      <c r="E9" s="158"/>
      <c r="F9" s="158"/>
      <c r="G9" s="158"/>
      <c r="H9" s="158"/>
      <c r="I9" s="158"/>
      <c r="J9" s="20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0"/>
      <c r="BD9" s="20"/>
      <c r="BE9" s="20"/>
      <c r="BF9" s="20"/>
      <c r="BG9" s="20"/>
      <c r="BH9" s="20"/>
      <c r="BI9" s="29"/>
      <c r="BJ9" s="168"/>
      <c r="BK9" s="168"/>
      <c r="BL9" s="168"/>
      <c r="BM9" s="168"/>
      <c r="BN9" s="168"/>
      <c r="BO9" s="168"/>
      <c r="BP9" s="168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177"/>
      <c r="CE9" s="27"/>
      <c r="CF9" s="30"/>
      <c r="CG9" s="158"/>
      <c r="CH9" s="158"/>
      <c r="CI9" s="251"/>
      <c r="CJ9" s="251"/>
      <c r="CK9" s="251"/>
      <c r="CL9" s="251"/>
      <c r="CM9" s="251"/>
      <c r="CN9" s="251"/>
      <c r="CO9" s="251"/>
      <c r="CP9" s="226" t="s">
        <v>26</v>
      </c>
      <c r="CQ9" s="226"/>
      <c r="CR9" s="226"/>
      <c r="CS9" s="23"/>
      <c r="CT9" s="23"/>
      <c r="CU9" s="23"/>
      <c r="CV9" s="333"/>
      <c r="CW9" s="333"/>
      <c r="CX9" s="333"/>
      <c r="CY9" s="226" t="s">
        <v>27</v>
      </c>
      <c r="CZ9" s="226"/>
      <c r="DA9" s="226"/>
      <c r="DB9" s="158"/>
      <c r="DC9" s="165"/>
      <c r="DD9" s="165"/>
      <c r="DE9" s="335"/>
      <c r="DF9" s="335"/>
      <c r="DG9" s="335"/>
      <c r="DH9" s="226" t="s">
        <v>37</v>
      </c>
      <c r="DI9" s="226"/>
      <c r="DJ9" s="226"/>
      <c r="DK9" s="158"/>
      <c r="DL9" s="159"/>
      <c r="DM9" s="157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337" t="str">
        <f>IF(ISERROR(HLOOKUP(#REF!,#REF!,8,FALSE)),"",HLOOKUP(#REF!,#REF!,8,FALSE))</f>
        <v/>
      </c>
      <c r="EB9" s="337"/>
      <c r="EC9" s="337"/>
      <c r="ED9" s="337"/>
      <c r="EE9" s="337"/>
      <c r="EF9" s="337"/>
      <c r="EG9" s="337"/>
      <c r="EH9" s="337"/>
      <c r="EI9" s="337"/>
      <c r="EJ9" s="337"/>
      <c r="EK9" s="337"/>
      <c r="EL9" s="337"/>
      <c r="EM9" s="165"/>
      <c r="EN9" s="165"/>
      <c r="EO9" s="165"/>
      <c r="EP9" s="158"/>
      <c r="EQ9" s="158"/>
      <c r="ER9" s="158"/>
      <c r="ES9" s="165"/>
      <c r="ET9" s="165"/>
      <c r="EU9" s="165"/>
      <c r="EV9" s="165"/>
      <c r="EW9" s="165"/>
      <c r="EX9" s="165"/>
      <c r="EY9" s="166"/>
      <c r="EZ9" s="7"/>
      <c r="FA9" s="7"/>
      <c r="FB9" s="11"/>
      <c r="FC9" s="7"/>
      <c r="FD9" s="331"/>
      <c r="FE9" s="331"/>
      <c r="FF9" s="331"/>
      <c r="FG9" s="331"/>
      <c r="FH9" s="331"/>
      <c r="FI9" s="331"/>
      <c r="FJ9" s="331"/>
      <c r="FK9" s="331"/>
      <c r="FL9" s="331"/>
      <c r="FM9" s="331"/>
      <c r="FN9" s="331"/>
      <c r="FO9" s="331"/>
      <c r="FP9" s="331"/>
      <c r="FQ9" s="331"/>
      <c r="FR9" s="331"/>
      <c r="FS9" s="331"/>
      <c r="FT9" s="331"/>
      <c r="FU9" s="331"/>
      <c r="FV9" s="331"/>
      <c r="FW9" s="331"/>
      <c r="FX9" s="331"/>
      <c r="FY9" s="331"/>
      <c r="FZ9" s="331"/>
      <c r="GA9" s="331"/>
      <c r="GB9" s="331"/>
      <c r="GC9" s="331"/>
      <c r="GD9" s="331"/>
      <c r="GE9" s="331"/>
      <c r="GF9" s="331"/>
      <c r="GG9" s="331"/>
      <c r="GH9" s="331"/>
      <c r="GI9" s="331"/>
      <c r="GJ9" s="331"/>
      <c r="GK9" s="331"/>
      <c r="GL9" s="331"/>
      <c r="GM9" s="331"/>
      <c r="GN9" s="331"/>
      <c r="GO9" s="331"/>
      <c r="GP9" s="331"/>
      <c r="GQ9" s="331"/>
      <c r="GR9" s="331"/>
      <c r="GS9" s="331"/>
      <c r="GT9" s="12"/>
      <c r="GU9" s="10"/>
    </row>
    <row r="10" spans="1:203" ht="8.25" customHeight="1" thickBot="1" x14ac:dyDescent="0.2">
      <c r="A10" s="161"/>
      <c r="B10" s="158"/>
      <c r="C10" s="158"/>
      <c r="D10" s="158"/>
      <c r="E10" s="158"/>
      <c r="F10" s="158"/>
      <c r="G10" s="158"/>
      <c r="H10" s="158"/>
      <c r="I10" s="158"/>
      <c r="J10" s="2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0"/>
      <c r="BD10" s="20"/>
      <c r="BE10" s="20"/>
      <c r="BF10" s="20"/>
      <c r="BG10" s="20"/>
      <c r="BH10" s="20"/>
      <c r="BI10" s="29"/>
      <c r="BJ10" s="168"/>
      <c r="BK10" s="168"/>
      <c r="BL10" s="168"/>
      <c r="BM10" s="168"/>
      <c r="BN10" s="168"/>
      <c r="BO10" s="168"/>
      <c r="BP10" s="168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31"/>
      <c r="CE10" s="32"/>
      <c r="CF10" s="30"/>
      <c r="CG10" s="158"/>
      <c r="CH10" s="158"/>
      <c r="CI10" s="252"/>
      <c r="CJ10" s="252"/>
      <c r="CK10" s="252"/>
      <c r="CL10" s="252"/>
      <c r="CM10" s="252"/>
      <c r="CN10" s="252"/>
      <c r="CO10" s="252"/>
      <c r="CP10" s="332"/>
      <c r="CQ10" s="332"/>
      <c r="CR10" s="332"/>
      <c r="CS10" s="23"/>
      <c r="CT10" s="23"/>
      <c r="CU10" s="23"/>
      <c r="CV10" s="334"/>
      <c r="CW10" s="334"/>
      <c r="CX10" s="334"/>
      <c r="CY10" s="332"/>
      <c r="CZ10" s="332"/>
      <c r="DA10" s="332"/>
      <c r="DB10" s="165"/>
      <c r="DC10" s="165"/>
      <c r="DD10" s="165"/>
      <c r="DE10" s="336"/>
      <c r="DF10" s="336"/>
      <c r="DG10" s="336"/>
      <c r="DH10" s="332"/>
      <c r="DI10" s="332"/>
      <c r="DJ10" s="332"/>
      <c r="DK10" s="158"/>
      <c r="DL10" s="159"/>
      <c r="DM10" s="157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338"/>
      <c r="EB10" s="338"/>
      <c r="EC10" s="338"/>
      <c r="ED10" s="338"/>
      <c r="EE10" s="338"/>
      <c r="EF10" s="338"/>
      <c r="EG10" s="338"/>
      <c r="EH10" s="338"/>
      <c r="EI10" s="338"/>
      <c r="EJ10" s="338"/>
      <c r="EK10" s="338"/>
      <c r="EL10" s="338"/>
      <c r="EM10" s="165"/>
      <c r="EN10" s="165"/>
      <c r="EO10" s="165"/>
      <c r="EP10" s="158"/>
      <c r="EQ10" s="158"/>
      <c r="ER10" s="158"/>
      <c r="ES10" s="165"/>
      <c r="ET10" s="165"/>
      <c r="EU10" s="165"/>
      <c r="EV10" s="165"/>
      <c r="EW10" s="165"/>
      <c r="EX10" s="165"/>
      <c r="EY10" s="166"/>
      <c r="EZ10" s="7"/>
      <c r="FA10" s="7"/>
      <c r="FB10" s="11"/>
      <c r="FC10" s="7"/>
      <c r="FD10" s="331"/>
      <c r="FE10" s="331"/>
      <c r="FF10" s="331"/>
      <c r="FG10" s="331"/>
      <c r="FH10" s="331"/>
      <c r="FI10" s="331"/>
      <c r="FJ10" s="331"/>
      <c r="FK10" s="331"/>
      <c r="FL10" s="331"/>
      <c r="FM10" s="331"/>
      <c r="FN10" s="331"/>
      <c r="FO10" s="331"/>
      <c r="FP10" s="331"/>
      <c r="FQ10" s="331"/>
      <c r="FR10" s="331"/>
      <c r="FS10" s="331"/>
      <c r="FT10" s="331"/>
      <c r="FU10" s="331"/>
      <c r="FV10" s="331"/>
      <c r="FW10" s="331"/>
      <c r="FX10" s="331"/>
      <c r="FY10" s="331"/>
      <c r="FZ10" s="331"/>
      <c r="GA10" s="331"/>
      <c r="GB10" s="331"/>
      <c r="GC10" s="331"/>
      <c r="GD10" s="331"/>
      <c r="GE10" s="331"/>
      <c r="GF10" s="331"/>
      <c r="GG10" s="331"/>
      <c r="GH10" s="331"/>
      <c r="GI10" s="331"/>
      <c r="GJ10" s="331"/>
      <c r="GK10" s="331"/>
      <c r="GL10" s="331"/>
      <c r="GM10" s="331"/>
      <c r="GN10" s="331"/>
      <c r="GO10" s="331"/>
      <c r="GP10" s="331"/>
      <c r="GQ10" s="331"/>
      <c r="GR10" s="331"/>
      <c r="GS10" s="331"/>
      <c r="GT10" s="12"/>
      <c r="GU10" s="10"/>
    </row>
    <row r="11" spans="1:203" ht="8.25" customHeight="1" thickTop="1" x14ac:dyDescent="0.15">
      <c r="A11" s="213" t="s">
        <v>38</v>
      </c>
      <c r="B11" s="214"/>
      <c r="C11" s="214"/>
      <c r="D11" s="214"/>
      <c r="E11" s="214"/>
      <c r="F11" s="214"/>
      <c r="G11" s="214"/>
      <c r="H11" s="214"/>
      <c r="I11" s="171"/>
      <c r="J11" s="3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6"/>
      <c r="BE11" s="37"/>
      <c r="BF11" s="35"/>
      <c r="BG11" s="35"/>
      <c r="BH11" s="35"/>
      <c r="BI11" s="38"/>
      <c r="BJ11" s="38"/>
      <c r="BK11" s="38"/>
      <c r="BL11" s="38"/>
      <c r="BM11" s="39"/>
      <c r="BN11" s="39"/>
      <c r="BO11" s="39"/>
      <c r="BP11" s="39"/>
      <c r="BQ11" s="39"/>
      <c r="BR11" s="39"/>
      <c r="BS11" s="39"/>
      <c r="BT11" s="39"/>
      <c r="BU11" s="39"/>
      <c r="BV11" s="35"/>
      <c r="BW11" s="38"/>
      <c r="BX11" s="38"/>
      <c r="BY11" s="38"/>
      <c r="BZ11" s="38"/>
      <c r="CA11" s="38"/>
      <c r="CB11" s="39" t="s">
        <v>39</v>
      </c>
      <c r="CC11" s="39"/>
      <c r="CD11" s="39"/>
      <c r="CE11" s="40"/>
      <c r="CF11" s="217" t="s">
        <v>40</v>
      </c>
      <c r="CG11" s="218"/>
      <c r="CH11" s="218"/>
      <c r="CI11" s="218"/>
      <c r="CJ11" s="218"/>
      <c r="CK11" s="218"/>
      <c r="CL11" s="218"/>
      <c r="CM11" s="218"/>
      <c r="CN11" s="218"/>
      <c r="CO11" s="221" t="s">
        <v>41</v>
      </c>
      <c r="CP11" s="222"/>
      <c r="CQ11" s="222"/>
      <c r="CR11" s="222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41"/>
      <c r="ET11" s="41"/>
      <c r="EU11" s="41"/>
      <c r="EV11" s="221" t="s">
        <v>41</v>
      </c>
      <c r="EW11" s="222"/>
      <c r="EX11" s="222"/>
      <c r="EY11" s="223"/>
      <c r="EZ11" s="7"/>
      <c r="FA11" s="7"/>
      <c r="FB11" s="11"/>
      <c r="FC11" s="7"/>
      <c r="FD11" s="331"/>
      <c r="FE11" s="331"/>
      <c r="FF11" s="331"/>
      <c r="FG11" s="331"/>
      <c r="FH11" s="331"/>
      <c r="FI11" s="331"/>
      <c r="FJ11" s="331"/>
      <c r="FK11" s="331"/>
      <c r="FL11" s="331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31"/>
      <c r="FY11" s="331"/>
      <c r="FZ11" s="331"/>
      <c r="GA11" s="331"/>
      <c r="GB11" s="331"/>
      <c r="GC11" s="331"/>
      <c r="GD11" s="331"/>
      <c r="GE11" s="331"/>
      <c r="GF11" s="331"/>
      <c r="GG11" s="331"/>
      <c r="GH11" s="331"/>
      <c r="GI11" s="331"/>
      <c r="GJ11" s="331"/>
      <c r="GK11" s="331"/>
      <c r="GL11" s="331"/>
      <c r="GM11" s="331"/>
      <c r="GN11" s="331"/>
      <c r="GO11" s="331"/>
      <c r="GP11" s="331"/>
      <c r="GQ11" s="331"/>
      <c r="GR11" s="331"/>
      <c r="GS11" s="331"/>
      <c r="GT11" s="12"/>
      <c r="GU11" s="10"/>
    </row>
    <row r="12" spans="1:203" ht="8.25" customHeight="1" x14ac:dyDescent="0.15">
      <c r="A12" s="215"/>
      <c r="B12" s="216"/>
      <c r="C12" s="216"/>
      <c r="D12" s="216"/>
      <c r="E12" s="216"/>
      <c r="F12" s="216"/>
      <c r="G12" s="216"/>
      <c r="H12" s="216"/>
      <c r="I12" s="164"/>
      <c r="J12" s="20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165"/>
      <c r="BA12" s="165"/>
      <c r="BB12" s="165"/>
      <c r="BC12" s="165"/>
      <c r="BD12" s="42"/>
      <c r="BE12" s="174"/>
      <c r="BF12" s="167"/>
      <c r="BG12" s="226" t="s">
        <v>42</v>
      </c>
      <c r="BH12" s="226"/>
      <c r="BI12" s="226"/>
      <c r="BJ12" s="226"/>
      <c r="BK12" s="226"/>
      <c r="BL12" s="226"/>
      <c r="BM12" s="44"/>
      <c r="BN12" s="227"/>
      <c r="BO12" s="228"/>
      <c r="BP12" s="229"/>
      <c r="BQ12" s="165"/>
      <c r="BR12" s="165"/>
      <c r="BS12" s="165"/>
      <c r="BT12" s="227"/>
      <c r="BU12" s="228"/>
      <c r="BV12" s="229"/>
      <c r="BW12" s="165"/>
      <c r="BX12" s="226" t="s">
        <v>43</v>
      </c>
      <c r="BY12" s="226"/>
      <c r="BZ12" s="226"/>
      <c r="CA12" s="226"/>
      <c r="CB12" s="226"/>
      <c r="CC12" s="226"/>
      <c r="CD12" s="158"/>
      <c r="CE12" s="45"/>
      <c r="CF12" s="219"/>
      <c r="CG12" s="220"/>
      <c r="CH12" s="220"/>
      <c r="CI12" s="220"/>
      <c r="CJ12" s="220"/>
      <c r="CK12" s="220"/>
      <c r="CL12" s="220"/>
      <c r="CM12" s="220"/>
      <c r="CN12" s="220"/>
      <c r="CO12" s="233"/>
      <c r="CP12" s="233"/>
      <c r="CQ12" s="233"/>
      <c r="CR12" s="233"/>
      <c r="CS12" s="165"/>
      <c r="CT12" s="165"/>
      <c r="CU12" s="319" t="s">
        <v>39</v>
      </c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319"/>
      <c r="DQ12" s="169"/>
      <c r="DR12" s="169"/>
      <c r="DS12" s="323" t="s">
        <v>24</v>
      </c>
      <c r="DT12" s="323"/>
      <c r="DU12" s="323"/>
      <c r="DV12" s="165"/>
      <c r="DW12" s="165"/>
      <c r="DX12" s="319" t="s">
        <v>39</v>
      </c>
      <c r="DY12" s="319"/>
      <c r="DZ12" s="319"/>
      <c r="EA12" s="319"/>
      <c r="EB12" s="319"/>
      <c r="EC12" s="319"/>
      <c r="ED12" s="319"/>
      <c r="EE12" s="319"/>
      <c r="EF12" s="319"/>
      <c r="EG12" s="319"/>
      <c r="EH12" s="319"/>
      <c r="EI12" s="319"/>
      <c r="EJ12" s="319"/>
      <c r="EK12" s="319"/>
      <c r="EL12" s="319"/>
      <c r="EM12" s="319"/>
      <c r="EN12" s="319"/>
      <c r="EO12" s="319"/>
      <c r="EP12" s="319"/>
      <c r="EQ12" s="319"/>
      <c r="ER12" s="319"/>
      <c r="ES12" s="319"/>
      <c r="ET12" s="46"/>
      <c r="EU12" s="46"/>
      <c r="EV12" s="233"/>
      <c r="EW12" s="233"/>
      <c r="EX12" s="233"/>
      <c r="EY12" s="321"/>
      <c r="EZ12" s="7"/>
      <c r="FA12" s="7"/>
      <c r="FB12" s="11"/>
      <c r="FC12" s="7"/>
      <c r="FD12" s="331"/>
      <c r="FE12" s="331"/>
      <c r="FF12" s="331"/>
      <c r="FG12" s="331"/>
      <c r="FH12" s="331"/>
      <c r="FI12" s="331"/>
      <c r="FJ12" s="331"/>
      <c r="FK12" s="331"/>
      <c r="FL12" s="331"/>
      <c r="FM12" s="331"/>
      <c r="FN12" s="331"/>
      <c r="FO12" s="331"/>
      <c r="FP12" s="331"/>
      <c r="FQ12" s="331"/>
      <c r="FR12" s="331"/>
      <c r="FS12" s="331"/>
      <c r="FT12" s="331"/>
      <c r="FU12" s="331"/>
      <c r="FV12" s="331"/>
      <c r="FW12" s="331"/>
      <c r="FX12" s="331"/>
      <c r="FY12" s="331"/>
      <c r="FZ12" s="331"/>
      <c r="GA12" s="331"/>
      <c r="GB12" s="331"/>
      <c r="GC12" s="331"/>
      <c r="GD12" s="331"/>
      <c r="GE12" s="331"/>
      <c r="GF12" s="331"/>
      <c r="GG12" s="331"/>
      <c r="GH12" s="331"/>
      <c r="GI12" s="331"/>
      <c r="GJ12" s="331"/>
      <c r="GK12" s="331"/>
      <c r="GL12" s="331"/>
      <c r="GM12" s="331"/>
      <c r="GN12" s="331"/>
      <c r="GO12" s="331"/>
      <c r="GP12" s="331"/>
      <c r="GQ12" s="331"/>
      <c r="GR12" s="331"/>
      <c r="GS12" s="331"/>
      <c r="GT12" s="12"/>
      <c r="GU12" s="10"/>
    </row>
    <row r="13" spans="1:203" ht="8.25" customHeight="1" x14ac:dyDescent="0.15">
      <c r="A13" s="161"/>
      <c r="B13" s="158"/>
      <c r="C13" s="158"/>
      <c r="D13" s="158"/>
      <c r="E13" s="158"/>
      <c r="F13" s="158"/>
      <c r="G13" s="158"/>
      <c r="H13" s="158"/>
      <c r="I13" s="158"/>
      <c r="J13" s="47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165"/>
      <c r="BA13" s="165"/>
      <c r="BB13" s="165"/>
      <c r="BC13" s="165"/>
      <c r="BD13" s="42"/>
      <c r="BE13" s="174"/>
      <c r="BF13" s="158"/>
      <c r="BG13" s="226"/>
      <c r="BH13" s="226"/>
      <c r="BI13" s="226"/>
      <c r="BJ13" s="226"/>
      <c r="BK13" s="226"/>
      <c r="BL13" s="226"/>
      <c r="BM13" s="44"/>
      <c r="BN13" s="230"/>
      <c r="BO13" s="231"/>
      <c r="BP13" s="232"/>
      <c r="BQ13" s="165"/>
      <c r="BR13" s="165"/>
      <c r="BS13" s="165"/>
      <c r="BT13" s="230"/>
      <c r="BU13" s="231"/>
      <c r="BV13" s="232"/>
      <c r="BW13" s="165"/>
      <c r="BX13" s="226"/>
      <c r="BY13" s="226"/>
      <c r="BZ13" s="226"/>
      <c r="CA13" s="226"/>
      <c r="CB13" s="226"/>
      <c r="CC13" s="226"/>
      <c r="CD13" s="158"/>
      <c r="CE13" s="45"/>
      <c r="CF13" s="48"/>
      <c r="CG13" s="165"/>
      <c r="CH13" s="165"/>
      <c r="CI13" s="165"/>
      <c r="CJ13" s="165"/>
      <c r="CK13" s="165"/>
      <c r="CL13" s="165"/>
      <c r="CM13" s="165"/>
      <c r="CN13" s="165"/>
      <c r="CO13" s="233"/>
      <c r="CP13" s="233"/>
      <c r="CQ13" s="233"/>
      <c r="CR13" s="233"/>
      <c r="CS13" s="165"/>
      <c r="CT13" s="165"/>
      <c r="CU13" s="319"/>
      <c r="CV13" s="319"/>
      <c r="CW13" s="319"/>
      <c r="CX13" s="319"/>
      <c r="CY13" s="319"/>
      <c r="CZ13" s="319"/>
      <c r="DA13" s="319"/>
      <c r="DB13" s="319"/>
      <c r="DC13" s="319"/>
      <c r="DD13" s="319"/>
      <c r="DE13" s="319"/>
      <c r="DF13" s="319"/>
      <c r="DG13" s="319"/>
      <c r="DH13" s="319"/>
      <c r="DI13" s="319"/>
      <c r="DJ13" s="319"/>
      <c r="DK13" s="319"/>
      <c r="DL13" s="319"/>
      <c r="DM13" s="319"/>
      <c r="DN13" s="319"/>
      <c r="DO13" s="319"/>
      <c r="DP13" s="319"/>
      <c r="DQ13" s="169"/>
      <c r="DR13" s="169"/>
      <c r="DS13" s="323"/>
      <c r="DT13" s="323"/>
      <c r="DU13" s="323"/>
      <c r="DV13" s="165"/>
      <c r="DW13" s="165"/>
      <c r="DX13" s="319"/>
      <c r="DY13" s="319"/>
      <c r="DZ13" s="319"/>
      <c r="EA13" s="319"/>
      <c r="EB13" s="319"/>
      <c r="EC13" s="319"/>
      <c r="ED13" s="319"/>
      <c r="EE13" s="319"/>
      <c r="EF13" s="319"/>
      <c r="EG13" s="319"/>
      <c r="EH13" s="319"/>
      <c r="EI13" s="319"/>
      <c r="EJ13" s="319"/>
      <c r="EK13" s="319"/>
      <c r="EL13" s="319"/>
      <c r="EM13" s="319"/>
      <c r="EN13" s="319"/>
      <c r="EO13" s="319"/>
      <c r="EP13" s="319"/>
      <c r="EQ13" s="319"/>
      <c r="ER13" s="319"/>
      <c r="ES13" s="319"/>
      <c r="ET13" s="46"/>
      <c r="EU13" s="46"/>
      <c r="EV13" s="233"/>
      <c r="EW13" s="233"/>
      <c r="EX13" s="233"/>
      <c r="EY13" s="321"/>
      <c r="EZ13" s="7"/>
      <c r="FA13" s="7"/>
      <c r="FB13" s="11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0"/>
    </row>
    <row r="14" spans="1:203" ht="8.25" customHeight="1" thickBot="1" x14ac:dyDescent="0.2">
      <c r="A14" s="162"/>
      <c r="B14" s="160"/>
      <c r="C14" s="160"/>
      <c r="D14" s="160"/>
      <c r="E14" s="160"/>
      <c r="F14" s="160"/>
      <c r="G14" s="160"/>
      <c r="H14" s="160"/>
      <c r="I14" s="160"/>
      <c r="J14" s="49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163"/>
      <c r="BA14" s="163"/>
      <c r="BB14" s="163"/>
      <c r="BC14" s="163"/>
      <c r="BD14" s="51"/>
      <c r="BE14" s="52"/>
      <c r="BF14" s="163"/>
      <c r="BG14" s="163"/>
      <c r="BH14" s="160"/>
      <c r="BI14" s="160"/>
      <c r="BJ14" s="160"/>
      <c r="BK14" s="160"/>
      <c r="BL14" s="160"/>
      <c r="BM14" s="53"/>
      <c r="BN14" s="53"/>
      <c r="BO14" s="53"/>
      <c r="BP14" s="53"/>
      <c r="BQ14" s="53"/>
      <c r="BR14" s="53"/>
      <c r="BS14" s="53"/>
      <c r="BT14" s="53"/>
      <c r="BU14" s="53"/>
      <c r="BV14" s="160"/>
      <c r="BW14" s="160"/>
      <c r="BX14" s="160"/>
      <c r="BY14" s="160"/>
      <c r="BZ14" s="160"/>
      <c r="CA14" s="160"/>
      <c r="CB14" s="53"/>
      <c r="CC14" s="53"/>
      <c r="CD14" s="53"/>
      <c r="CE14" s="54"/>
      <c r="CF14" s="52"/>
      <c r="CG14" s="163"/>
      <c r="CH14" s="163"/>
      <c r="CI14" s="163"/>
      <c r="CJ14" s="163"/>
      <c r="CK14" s="163"/>
      <c r="CL14" s="163"/>
      <c r="CM14" s="163"/>
      <c r="CN14" s="163"/>
      <c r="CO14" s="234"/>
      <c r="CP14" s="234"/>
      <c r="CQ14" s="234"/>
      <c r="CR14" s="234"/>
      <c r="CS14" s="163"/>
      <c r="CT14" s="163"/>
      <c r="CU14" s="320"/>
      <c r="CV14" s="320"/>
      <c r="CW14" s="320"/>
      <c r="CX14" s="320"/>
      <c r="CY14" s="320"/>
      <c r="CZ14" s="320"/>
      <c r="DA14" s="320"/>
      <c r="DB14" s="320"/>
      <c r="DC14" s="320"/>
      <c r="DD14" s="320"/>
      <c r="DE14" s="320"/>
      <c r="DF14" s="320"/>
      <c r="DG14" s="320"/>
      <c r="DH14" s="320"/>
      <c r="DI14" s="320"/>
      <c r="DJ14" s="320"/>
      <c r="DK14" s="320"/>
      <c r="DL14" s="320"/>
      <c r="DM14" s="320"/>
      <c r="DN14" s="320"/>
      <c r="DO14" s="320"/>
      <c r="DP14" s="320"/>
      <c r="DQ14" s="170"/>
      <c r="DR14" s="170"/>
      <c r="DS14" s="324"/>
      <c r="DT14" s="324"/>
      <c r="DU14" s="324"/>
      <c r="DV14" s="163"/>
      <c r="DW14" s="163"/>
      <c r="DX14" s="320"/>
      <c r="DY14" s="320"/>
      <c r="DZ14" s="320"/>
      <c r="EA14" s="320"/>
      <c r="EB14" s="320"/>
      <c r="EC14" s="320"/>
      <c r="ED14" s="320"/>
      <c r="EE14" s="320"/>
      <c r="EF14" s="320"/>
      <c r="EG14" s="320"/>
      <c r="EH14" s="320"/>
      <c r="EI14" s="320"/>
      <c r="EJ14" s="320"/>
      <c r="EK14" s="320"/>
      <c r="EL14" s="320"/>
      <c r="EM14" s="320"/>
      <c r="EN14" s="320"/>
      <c r="EO14" s="320"/>
      <c r="EP14" s="320"/>
      <c r="EQ14" s="320"/>
      <c r="ER14" s="320"/>
      <c r="ES14" s="320"/>
      <c r="ET14" s="55"/>
      <c r="EU14" s="55"/>
      <c r="EV14" s="234"/>
      <c r="EW14" s="234"/>
      <c r="EX14" s="234"/>
      <c r="EY14" s="322"/>
      <c r="EZ14" s="7"/>
      <c r="FA14" s="7"/>
      <c r="FB14" s="56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8"/>
    </row>
    <row r="15" spans="1:203" ht="8.25" customHeight="1" thickBot="1" x14ac:dyDescent="0.2"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60"/>
    </row>
    <row r="16" spans="1:203" ht="8.25" customHeight="1" x14ac:dyDescent="0.15">
      <c r="S16" s="445" t="s">
        <v>12</v>
      </c>
      <c r="T16" s="446"/>
      <c r="U16" s="446"/>
      <c r="V16" s="446"/>
      <c r="W16" s="447"/>
      <c r="X16" s="325" t="s">
        <v>11</v>
      </c>
      <c r="Y16" s="254"/>
      <c r="Z16" s="254"/>
      <c r="AA16" s="254"/>
      <c r="AB16" s="254"/>
      <c r="AC16" s="254"/>
      <c r="AD16" s="454" t="s">
        <v>44</v>
      </c>
      <c r="AE16" s="455"/>
      <c r="AF16" s="455"/>
      <c r="AG16" s="456"/>
      <c r="AH16" s="275" t="s">
        <v>45</v>
      </c>
      <c r="AI16" s="276"/>
      <c r="AJ16" s="276"/>
      <c r="AK16" s="276"/>
      <c r="AL16" s="276"/>
      <c r="AM16" s="463"/>
      <c r="AN16" s="61"/>
      <c r="AO16" s="61"/>
      <c r="AP16" s="61"/>
      <c r="AQ16" s="61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287" t="s">
        <v>46</v>
      </c>
      <c r="BC16" s="287"/>
      <c r="BD16" s="287"/>
      <c r="BE16" s="287"/>
      <c r="BF16" s="286" t="s">
        <v>47</v>
      </c>
      <c r="BG16" s="466"/>
      <c r="BH16" s="274" t="s">
        <v>0</v>
      </c>
      <c r="BI16" s="275"/>
      <c r="BJ16" s="276"/>
      <c r="BK16" s="276"/>
      <c r="BL16" s="276"/>
      <c r="BM16" s="276"/>
      <c r="BN16" s="276"/>
      <c r="BO16" s="276"/>
      <c r="BP16" s="277"/>
      <c r="BQ16" s="286" t="s">
        <v>47</v>
      </c>
      <c r="BR16" s="286"/>
      <c r="BS16" s="287" t="s">
        <v>48</v>
      </c>
      <c r="BT16" s="287"/>
      <c r="BU16" s="287"/>
      <c r="BV16" s="287"/>
      <c r="BW16" s="61"/>
      <c r="BX16" s="61"/>
      <c r="BY16" s="61"/>
      <c r="BZ16" s="61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290" t="s">
        <v>45</v>
      </c>
      <c r="CL16" s="290"/>
      <c r="CM16" s="290"/>
      <c r="CN16" s="290"/>
      <c r="CO16" s="290"/>
      <c r="CP16" s="291"/>
      <c r="CQ16" s="325" t="s">
        <v>13</v>
      </c>
      <c r="CR16" s="326"/>
      <c r="CS16" s="326"/>
      <c r="CT16" s="326"/>
      <c r="CU16" s="326"/>
      <c r="CV16" s="326"/>
      <c r="CW16" s="254" t="s">
        <v>44</v>
      </c>
      <c r="CX16" s="254"/>
      <c r="CY16" s="254"/>
      <c r="CZ16" s="255"/>
      <c r="DA16" s="275" t="s">
        <v>0</v>
      </c>
      <c r="DB16" s="275"/>
      <c r="DC16" s="276"/>
      <c r="DD16" s="276"/>
      <c r="DE16" s="276"/>
      <c r="DF16" s="276"/>
      <c r="DG16" s="276"/>
      <c r="DH16" s="276"/>
      <c r="DI16" s="277"/>
      <c r="DL16" s="299" t="s">
        <v>49</v>
      </c>
      <c r="DM16" s="300"/>
      <c r="DN16" s="300"/>
      <c r="DO16" s="300"/>
      <c r="DP16" s="300"/>
      <c r="DQ16" s="300"/>
      <c r="DR16" s="300"/>
      <c r="DS16" s="300"/>
      <c r="DT16" s="300"/>
      <c r="DU16" s="300"/>
      <c r="DV16" s="300"/>
      <c r="DW16" s="300"/>
      <c r="DX16" s="300"/>
      <c r="DY16" s="300"/>
      <c r="DZ16" s="300"/>
      <c r="EA16" s="300"/>
      <c r="EB16" s="301"/>
      <c r="EC16" s="301"/>
      <c r="ED16" s="301"/>
      <c r="EE16" s="302"/>
      <c r="EF16" s="310" t="s">
        <v>50</v>
      </c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4"/>
      <c r="EU16" s="254"/>
      <c r="EV16" s="254"/>
      <c r="EW16" s="254"/>
      <c r="EX16" s="254"/>
      <c r="EY16" s="255"/>
      <c r="FB16" s="253" t="s">
        <v>51</v>
      </c>
      <c r="FC16" s="254"/>
      <c r="FD16" s="254"/>
      <c r="FE16" s="254"/>
      <c r="FF16" s="254"/>
      <c r="FG16" s="254"/>
      <c r="FH16" s="254"/>
      <c r="FI16" s="254"/>
      <c r="FJ16" s="254"/>
      <c r="FK16" s="254"/>
      <c r="FL16" s="254"/>
      <c r="FM16" s="254"/>
      <c r="FN16" s="254"/>
      <c r="FO16" s="254"/>
      <c r="FP16" s="254"/>
      <c r="FQ16" s="254"/>
      <c r="FR16" s="254"/>
      <c r="FS16" s="254"/>
      <c r="FT16" s="254"/>
      <c r="FU16" s="254"/>
      <c r="FV16" s="254"/>
      <c r="FW16" s="254"/>
      <c r="FX16" s="254"/>
      <c r="FY16" s="254"/>
      <c r="FZ16" s="254"/>
      <c r="GA16" s="254"/>
      <c r="GB16" s="254"/>
      <c r="GC16" s="254"/>
      <c r="GD16" s="254"/>
      <c r="GE16" s="254"/>
      <c r="GF16" s="254"/>
      <c r="GG16" s="254"/>
      <c r="GH16" s="254"/>
      <c r="GI16" s="254"/>
      <c r="GJ16" s="254"/>
      <c r="GK16" s="254"/>
      <c r="GL16" s="254"/>
      <c r="GM16" s="254"/>
      <c r="GN16" s="254"/>
      <c r="GO16" s="254"/>
      <c r="GP16" s="254"/>
      <c r="GQ16" s="254"/>
      <c r="GR16" s="254"/>
      <c r="GS16" s="254"/>
      <c r="GT16" s="254"/>
      <c r="GU16" s="255"/>
    </row>
    <row r="17" spans="1:217" ht="8.25" customHeight="1" x14ac:dyDescent="0.15">
      <c r="S17" s="448"/>
      <c r="T17" s="449"/>
      <c r="U17" s="449"/>
      <c r="V17" s="449"/>
      <c r="W17" s="450"/>
      <c r="X17" s="256"/>
      <c r="Y17" s="257"/>
      <c r="Z17" s="257"/>
      <c r="AA17" s="257"/>
      <c r="AB17" s="257"/>
      <c r="AC17" s="257"/>
      <c r="AD17" s="457"/>
      <c r="AE17" s="458"/>
      <c r="AF17" s="458"/>
      <c r="AG17" s="459"/>
      <c r="AH17" s="279"/>
      <c r="AI17" s="280"/>
      <c r="AJ17" s="280"/>
      <c r="AK17" s="280"/>
      <c r="AL17" s="280"/>
      <c r="AM17" s="464"/>
      <c r="AN17" s="63"/>
      <c r="AO17" s="259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5"/>
      <c r="BB17" s="288"/>
      <c r="BC17" s="288"/>
      <c r="BD17" s="288"/>
      <c r="BE17" s="288"/>
      <c r="BF17" s="262"/>
      <c r="BG17" s="263"/>
      <c r="BH17" s="278"/>
      <c r="BI17" s="279"/>
      <c r="BJ17" s="280"/>
      <c r="BK17" s="280"/>
      <c r="BL17" s="280"/>
      <c r="BM17" s="280"/>
      <c r="BN17" s="280"/>
      <c r="BO17" s="280"/>
      <c r="BP17" s="281"/>
      <c r="BQ17" s="262"/>
      <c r="BR17" s="262"/>
      <c r="BS17" s="288"/>
      <c r="BT17" s="288"/>
      <c r="BU17" s="288"/>
      <c r="BV17" s="288"/>
      <c r="BW17" s="63"/>
      <c r="BX17" s="259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5"/>
      <c r="CK17" s="292"/>
      <c r="CL17" s="292"/>
      <c r="CM17" s="292"/>
      <c r="CN17" s="292"/>
      <c r="CO17" s="292"/>
      <c r="CP17" s="293"/>
      <c r="CQ17" s="215"/>
      <c r="CR17" s="216"/>
      <c r="CS17" s="216"/>
      <c r="CT17" s="216"/>
      <c r="CU17" s="216"/>
      <c r="CV17" s="216"/>
      <c r="CW17" s="329"/>
      <c r="CX17" s="329"/>
      <c r="CY17" s="329"/>
      <c r="CZ17" s="258"/>
      <c r="DA17" s="279"/>
      <c r="DB17" s="279"/>
      <c r="DC17" s="280"/>
      <c r="DD17" s="280"/>
      <c r="DE17" s="280"/>
      <c r="DF17" s="280"/>
      <c r="DG17" s="280"/>
      <c r="DH17" s="280"/>
      <c r="DI17" s="281"/>
      <c r="DL17" s="303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5"/>
      <c r="EC17" s="305"/>
      <c r="ED17" s="305"/>
      <c r="EE17" s="306"/>
      <c r="EF17" s="311"/>
      <c r="EG17" s="312"/>
      <c r="EH17" s="312"/>
      <c r="EI17" s="312"/>
      <c r="EJ17" s="312"/>
      <c r="EK17" s="312"/>
      <c r="EL17" s="312"/>
      <c r="EM17" s="312"/>
      <c r="EN17" s="312"/>
      <c r="EO17" s="312"/>
      <c r="EP17" s="312"/>
      <c r="EQ17" s="312"/>
      <c r="ER17" s="312"/>
      <c r="ES17" s="312"/>
      <c r="ET17" s="312"/>
      <c r="EU17" s="312"/>
      <c r="EV17" s="312"/>
      <c r="EW17" s="312"/>
      <c r="EX17" s="312"/>
      <c r="EY17" s="313"/>
      <c r="FB17" s="256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8"/>
    </row>
    <row r="18" spans="1:217" ht="8.25" customHeight="1" x14ac:dyDescent="0.15">
      <c r="S18" s="448"/>
      <c r="T18" s="449"/>
      <c r="U18" s="449"/>
      <c r="V18" s="449"/>
      <c r="W18" s="450"/>
      <c r="X18" s="256"/>
      <c r="Y18" s="257"/>
      <c r="Z18" s="257"/>
      <c r="AA18" s="257"/>
      <c r="AB18" s="257"/>
      <c r="AC18" s="257"/>
      <c r="AD18" s="457"/>
      <c r="AE18" s="458"/>
      <c r="AF18" s="458"/>
      <c r="AG18" s="459"/>
      <c r="AH18" s="279"/>
      <c r="AI18" s="280"/>
      <c r="AJ18" s="280"/>
      <c r="AK18" s="280"/>
      <c r="AL18" s="280"/>
      <c r="AM18" s="464"/>
      <c r="AN18" s="63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5"/>
      <c r="BB18" s="288"/>
      <c r="BC18" s="288"/>
      <c r="BD18" s="288"/>
      <c r="BE18" s="288"/>
      <c r="BF18" s="262" t="s">
        <v>52</v>
      </c>
      <c r="BG18" s="263"/>
      <c r="BH18" s="278"/>
      <c r="BI18" s="279"/>
      <c r="BJ18" s="280"/>
      <c r="BK18" s="280"/>
      <c r="BL18" s="280"/>
      <c r="BM18" s="280"/>
      <c r="BN18" s="280"/>
      <c r="BO18" s="280"/>
      <c r="BP18" s="281"/>
      <c r="BQ18" s="266" t="s">
        <v>52</v>
      </c>
      <c r="BR18" s="262"/>
      <c r="BS18" s="288"/>
      <c r="BT18" s="288"/>
      <c r="BU18" s="288"/>
      <c r="BV18" s="288"/>
      <c r="BW18" s="63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5"/>
      <c r="CK18" s="292"/>
      <c r="CL18" s="292"/>
      <c r="CM18" s="292"/>
      <c r="CN18" s="292"/>
      <c r="CO18" s="292"/>
      <c r="CP18" s="293"/>
      <c r="CQ18" s="215"/>
      <c r="CR18" s="216"/>
      <c r="CS18" s="216"/>
      <c r="CT18" s="216"/>
      <c r="CU18" s="216"/>
      <c r="CV18" s="216"/>
      <c r="CW18" s="329"/>
      <c r="CX18" s="329"/>
      <c r="CY18" s="329"/>
      <c r="CZ18" s="258"/>
      <c r="DA18" s="279"/>
      <c r="DB18" s="279"/>
      <c r="DC18" s="280"/>
      <c r="DD18" s="280"/>
      <c r="DE18" s="280"/>
      <c r="DF18" s="280"/>
      <c r="DG18" s="280"/>
      <c r="DH18" s="280"/>
      <c r="DI18" s="281"/>
      <c r="DL18" s="303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305"/>
      <c r="EC18" s="305"/>
      <c r="ED18" s="305"/>
      <c r="EE18" s="306"/>
      <c r="EF18" s="268" t="s">
        <v>53</v>
      </c>
      <c r="EG18" s="269"/>
      <c r="EH18" s="269"/>
      <c r="EI18" s="269"/>
      <c r="EJ18" s="269"/>
      <c r="EK18" s="269"/>
      <c r="EL18" s="269"/>
      <c r="EM18" s="269"/>
      <c r="EN18" s="269"/>
      <c r="EO18" s="269"/>
      <c r="EP18" s="269"/>
      <c r="EQ18" s="269"/>
      <c r="ER18" s="269"/>
      <c r="ES18" s="269"/>
      <c r="ET18" s="269"/>
      <c r="EU18" s="269"/>
      <c r="EV18" s="269"/>
      <c r="EW18" s="269"/>
      <c r="EX18" s="269"/>
      <c r="EY18" s="270"/>
      <c r="FB18" s="64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7"/>
    </row>
    <row r="19" spans="1:217" ht="8.25" customHeight="1" thickBot="1" x14ac:dyDescent="0.2">
      <c r="S19" s="448"/>
      <c r="T19" s="449"/>
      <c r="U19" s="449"/>
      <c r="V19" s="449"/>
      <c r="W19" s="450"/>
      <c r="X19" s="271"/>
      <c r="Y19" s="272"/>
      <c r="Z19" s="272"/>
      <c r="AA19" s="272"/>
      <c r="AB19" s="272"/>
      <c r="AC19" s="272"/>
      <c r="AD19" s="460"/>
      <c r="AE19" s="461"/>
      <c r="AF19" s="461"/>
      <c r="AG19" s="462"/>
      <c r="AH19" s="283"/>
      <c r="AI19" s="284"/>
      <c r="AJ19" s="284"/>
      <c r="AK19" s="284"/>
      <c r="AL19" s="284"/>
      <c r="AM19" s="465"/>
      <c r="AN19" s="68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50"/>
      <c r="BB19" s="289"/>
      <c r="BC19" s="289"/>
      <c r="BD19" s="289"/>
      <c r="BE19" s="289"/>
      <c r="BF19" s="264"/>
      <c r="BG19" s="265"/>
      <c r="BH19" s="282"/>
      <c r="BI19" s="283"/>
      <c r="BJ19" s="284"/>
      <c r="BK19" s="284"/>
      <c r="BL19" s="284"/>
      <c r="BM19" s="284"/>
      <c r="BN19" s="284"/>
      <c r="BO19" s="284"/>
      <c r="BP19" s="285"/>
      <c r="BQ19" s="267"/>
      <c r="BR19" s="264"/>
      <c r="BS19" s="289"/>
      <c r="BT19" s="289"/>
      <c r="BU19" s="289"/>
      <c r="BV19" s="289"/>
      <c r="BW19" s="68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50"/>
      <c r="CK19" s="294"/>
      <c r="CL19" s="294"/>
      <c r="CM19" s="294"/>
      <c r="CN19" s="294"/>
      <c r="CO19" s="294"/>
      <c r="CP19" s="295"/>
      <c r="CQ19" s="327"/>
      <c r="CR19" s="328"/>
      <c r="CS19" s="328"/>
      <c r="CT19" s="328"/>
      <c r="CU19" s="328"/>
      <c r="CV19" s="328"/>
      <c r="CW19" s="272"/>
      <c r="CX19" s="272"/>
      <c r="CY19" s="272"/>
      <c r="CZ19" s="273"/>
      <c r="DA19" s="296"/>
      <c r="DB19" s="296"/>
      <c r="DC19" s="297"/>
      <c r="DD19" s="297"/>
      <c r="DE19" s="297"/>
      <c r="DF19" s="297"/>
      <c r="DG19" s="297"/>
      <c r="DH19" s="297"/>
      <c r="DI19" s="298"/>
      <c r="DL19" s="307"/>
      <c r="DM19" s="308"/>
      <c r="DN19" s="308"/>
      <c r="DO19" s="308"/>
      <c r="DP19" s="308"/>
      <c r="DQ19" s="308"/>
      <c r="DR19" s="308"/>
      <c r="DS19" s="308"/>
      <c r="DT19" s="308"/>
      <c r="DU19" s="308"/>
      <c r="DV19" s="308"/>
      <c r="DW19" s="308"/>
      <c r="DX19" s="308"/>
      <c r="DY19" s="308"/>
      <c r="DZ19" s="308"/>
      <c r="EA19" s="308"/>
      <c r="EB19" s="308"/>
      <c r="EC19" s="308"/>
      <c r="ED19" s="308"/>
      <c r="EE19" s="309"/>
      <c r="EF19" s="271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3"/>
      <c r="EZ19" s="69"/>
      <c r="FA19" s="69"/>
      <c r="FB19" s="70"/>
      <c r="FC19" s="71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6"/>
      <c r="HI19" t="s">
        <v>119</v>
      </c>
    </row>
    <row r="20" spans="1:217" ht="8.25" customHeight="1" x14ac:dyDescent="0.15">
      <c r="A20" s="343" t="s">
        <v>10</v>
      </c>
      <c r="B20" s="343"/>
      <c r="C20" s="343"/>
      <c r="D20" s="344" t="s">
        <v>9</v>
      </c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5"/>
      <c r="S20" s="448"/>
      <c r="T20" s="449"/>
      <c r="U20" s="449"/>
      <c r="V20" s="449"/>
      <c r="W20" s="450"/>
      <c r="X20" s="299" t="s">
        <v>54</v>
      </c>
      <c r="Y20" s="300"/>
      <c r="Z20" s="300"/>
      <c r="AA20" s="300"/>
      <c r="AB20" s="300"/>
      <c r="AC20" s="346"/>
      <c r="AD20" s="351" t="s">
        <v>55</v>
      </c>
      <c r="AE20" s="351"/>
      <c r="AF20" s="351"/>
      <c r="AG20" s="351"/>
      <c r="AH20" s="351"/>
      <c r="AI20" s="351"/>
      <c r="AJ20" s="351" t="s">
        <v>56</v>
      </c>
      <c r="AK20" s="351"/>
      <c r="AL20" s="351"/>
      <c r="AM20" s="351"/>
      <c r="AN20" s="351"/>
      <c r="AO20" s="351"/>
      <c r="AP20" s="351" t="s">
        <v>57</v>
      </c>
      <c r="AQ20" s="351"/>
      <c r="AR20" s="351"/>
      <c r="AS20" s="351"/>
      <c r="AT20" s="351"/>
      <c r="AU20" s="351"/>
      <c r="AV20" s="351" t="s">
        <v>58</v>
      </c>
      <c r="AW20" s="351"/>
      <c r="AX20" s="351"/>
      <c r="AY20" s="351"/>
      <c r="AZ20" s="351"/>
      <c r="BA20" s="351"/>
      <c r="BB20" s="351" t="s">
        <v>59</v>
      </c>
      <c r="BC20" s="351"/>
      <c r="BD20" s="351"/>
      <c r="BE20" s="351"/>
      <c r="BF20" s="351"/>
      <c r="BG20" s="467"/>
      <c r="BH20" s="380">
        <v>1</v>
      </c>
      <c r="BI20" s="360"/>
      <c r="BJ20" s="381"/>
      <c r="BK20" s="358">
        <v>19</v>
      </c>
      <c r="BL20" s="359"/>
      <c r="BM20" s="360"/>
      <c r="BN20" s="358">
        <v>37</v>
      </c>
      <c r="BO20" s="359"/>
      <c r="BP20" s="361"/>
      <c r="BQ20" s="310" t="s">
        <v>54</v>
      </c>
      <c r="BR20" s="365"/>
      <c r="BS20" s="365"/>
      <c r="BT20" s="365"/>
      <c r="BU20" s="365"/>
      <c r="BV20" s="366"/>
      <c r="BW20" s="364" t="s">
        <v>55</v>
      </c>
      <c r="BX20" s="365"/>
      <c r="BY20" s="365"/>
      <c r="BZ20" s="365"/>
      <c r="CA20" s="365"/>
      <c r="CB20" s="366"/>
      <c r="CC20" s="364" t="s">
        <v>56</v>
      </c>
      <c r="CD20" s="365"/>
      <c r="CE20" s="365"/>
      <c r="CF20" s="365"/>
      <c r="CG20" s="365"/>
      <c r="CH20" s="366"/>
      <c r="CI20" s="364" t="s">
        <v>57</v>
      </c>
      <c r="CJ20" s="365"/>
      <c r="CK20" s="365"/>
      <c r="CL20" s="365"/>
      <c r="CM20" s="365"/>
      <c r="CN20" s="366"/>
      <c r="CO20" s="364" t="s">
        <v>58</v>
      </c>
      <c r="CP20" s="365"/>
      <c r="CQ20" s="365"/>
      <c r="CR20" s="365"/>
      <c r="CS20" s="365"/>
      <c r="CT20" s="366"/>
      <c r="CU20" s="364" t="s">
        <v>59</v>
      </c>
      <c r="CV20" s="365"/>
      <c r="CW20" s="365"/>
      <c r="CX20" s="365"/>
      <c r="CY20" s="365"/>
      <c r="CZ20" s="384"/>
      <c r="DA20" s="380">
        <v>1</v>
      </c>
      <c r="DB20" s="360"/>
      <c r="DC20" s="381"/>
      <c r="DD20" s="358">
        <v>19</v>
      </c>
      <c r="DE20" s="359"/>
      <c r="DF20" s="360"/>
      <c r="DG20" s="358">
        <v>37</v>
      </c>
      <c r="DH20" s="359"/>
      <c r="DI20" s="361"/>
      <c r="DL20" s="376" t="s">
        <v>20</v>
      </c>
      <c r="DM20" s="377"/>
      <c r="DN20" s="377"/>
      <c r="DO20" s="377"/>
      <c r="DP20" s="378"/>
      <c r="DQ20" s="372" t="s">
        <v>21</v>
      </c>
      <c r="DR20" s="372"/>
      <c r="DS20" s="372"/>
      <c r="DT20" s="372"/>
      <c r="DU20" s="372"/>
      <c r="DV20" s="372" t="s">
        <v>22</v>
      </c>
      <c r="DW20" s="372"/>
      <c r="DX20" s="372"/>
      <c r="DY20" s="372"/>
      <c r="DZ20" s="372"/>
      <c r="EA20" s="372" t="s">
        <v>23</v>
      </c>
      <c r="EB20" s="372"/>
      <c r="EC20" s="372"/>
      <c r="ED20" s="372"/>
      <c r="EE20" s="372"/>
      <c r="EF20" s="372" t="s">
        <v>60</v>
      </c>
      <c r="EG20" s="372"/>
      <c r="EH20" s="372"/>
      <c r="EI20" s="372"/>
      <c r="EJ20" s="372"/>
      <c r="EK20" s="372" t="s">
        <v>61</v>
      </c>
      <c r="EL20" s="372"/>
      <c r="EM20" s="372"/>
      <c r="EN20" s="372"/>
      <c r="EO20" s="372"/>
      <c r="EP20" s="372" t="s">
        <v>0</v>
      </c>
      <c r="EQ20" s="372"/>
      <c r="ER20" s="372"/>
      <c r="ES20" s="372"/>
      <c r="ET20" s="372"/>
      <c r="EU20" s="372"/>
      <c r="EV20" s="372"/>
      <c r="EW20" s="372"/>
      <c r="EX20" s="372"/>
      <c r="EY20" s="373"/>
      <c r="EZ20" s="72"/>
      <c r="FA20" s="69"/>
      <c r="FB20" s="73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7"/>
      <c r="HI20" t="s">
        <v>120</v>
      </c>
    </row>
    <row r="21" spans="1:217" ht="8.25" customHeight="1" x14ac:dyDescent="0.15">
      <c r="A21" s="343"/>
      <c r="B21" s="343"/>
      <c r="C21" s="343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5"/>
      <c r="S21" s="448"/>
      <c r="T21" s="449"/>
      <c r="U21" s="449"/>
      <c r="V21" s="449"/>
      <c r="W21" s="450"/>
      <c r="X21" s="303"/>
      <c r="Y21" s="304"/>
      <c r="Z21" s="304"/>
      <c r="AA21" s="304"/>
      <c r="AB21" s="304"/>
      <c r="AC21" s="347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432"/>
      <c r="BH21" s="314">
        <v>2</v>
      </c>
      <c r="BI21" s="315"/>
      <c r="BJ21" s="316"/>
      <c r="BK21" s="317">
        <v>20</v>
      </c>
      <c r="BL21" s="318"/>
      <c r="BM21" s="315"/>
      <c r="BN21" s="317">
        <v>38</v>
      </c>
      <c r="BO21" s="341"/>
      <c r="BP21" s="342"/>
      <c r="BQ21" s="382"/>
      <c r="BR21" s="226"/>
      <c r="BS21" s="226"/>
      <c r="BT21" s="226"/>
      <c r="BU21" s="226"/>
      <c r="BV21" s="368"/>
      <c r="BW21" s="367"/>
      <c r="BX21" s="226"/>
      <c r="BY21" s="226"/>
      <c r="BZ21" s="226"/>
      <c r="CA21" s="226"/>
      <c r="CB21" s="368"/>
      <c r="CC21" s="367"/>
      <c r="CD21" s="226"/>
      <c r="CE21" s="226"/>
      <c r="CF21" s="226"/>
      <c r="CG21" s="226"/>
      <c r="CH21" s="368"/>
      <c r="CI21" s="367"/>
      <c r="CJ21" s="226"/>
      <c r="CK21" s="226"/>
      <c r="CL21" s="226"/>
      <c r="CM21" s="226"/>
      <c r="CN21" s="368"/>
      <c r="CO21" s="367"/>
      <c r="CP21" s="226"/>
      <c r="CQ21" s="226"/>
      <c r="CR21" s="226"/>
      <c r="CS21" s="226"/>
      <c r="CT21" s="368"/>
      <c r="CU21" s="367"/>
      <c r="CV21" s="226"/>
      <c r="CW21" s="226"/>
      <c r="CX21" s="226"/>
      <c r="CY21" s="226"/>
      <c r="CZ21" s="385"/>
      <c r="DA21" s="314">
        <v>2</v>
      </c>
      <c r="DB21" s="315"/>
      <c r="DC21" s="316"/>
      <c r="DD21" s="317">
        <v>20</v>
      </c>
      <c r="DE21" s="318"/>
      <c r="DF21" s="315"/>
      <c r="DG21" s="317">
        <v>38</v>
      </c>
      <c r="DH21" s="341"/>
      <c r="DI21" s="342"/>
      <c r="DL21" s="194"/>
      <c r="DM21" s="195"/>
      <c r="DN21" s="195"/>
      <c r="DO21" s="195"/>
      <c r="DP21" s="379"/>
      <c r="DQ21" s="374"/>
      <c r="DR21" s="374"/>
      <c r="DS21" s="374"/>
      <c r="DT21" s="374"/>
      <c r="DU21" s="374"/>
      <c r="DV21" s="374"/>
      <c r="DW21" s="374"/>
      <c r="DX21" s="374"/>
      <c r="DY21" s="374"/>
      <c r="DZ21" s="374"/>
      <c r="EA21" s="374"/>
      <c r="EB21" s="374"/>
      <c r="EC21" s="374"/>
      <c r="ED21" s="374"/>
      <c r="EE21" s="374"/>
      <c r="EF21" s="374"/>
      <c r="EG21" s="374"/>
      <c r="EH21" s="374"/>
      <c r="EI21" s="374"/>
      <c r="EJ21" s="374"/>
      <c r="EK21" s="374"/>
      <c r="EL21" s="374"/>
      <c r="EM21" s="374"/>
      <c r="EN21" s="374"/>
      <c r="EO21" s="374"/>
      <c r="EP21" s="374"/>
      <c r="EQ21" s="374"/>
      <c r="ER21" s="374"/>
      <c r="ES21" s="374"/>
      <c r="ET21" s="374"/>
      <c r="EU21" s="374"/>
      <c r="EV21" s="374"/>
      <c r="EW21" s="374"/>
      <c r="EX21" s="374"/>
      <c r="EY21" s="375"/>
      <c r="EZ21" s="28"/>
      <c r="FA21" s="24"/>
      <c r="FB21" s="74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6"/>
      <c r="HI21" t="s">
        <v>121</v>
      </c>
    </row>
    <row r="22" spans="1:217" ht="8.25" customHeight="1" thickBot="1" x14ac:dyDescent="0.2">
      <c r="A22" s="343"/>
      <c r="B22" s="343"/>
      <c r="C22" s="343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5"/>
      <c r="S22" s="448"/>
      <c r="T22" s="449"/>
      <c r="U22" s="449"/>
      <c r="V22" s="449"/>
      <c r="W22" s="450"/>
      <c r="X22" s="348"/>
      <c r="Y22" s="349"/>
      <c r="Z22" s="349"/>
      <c r="AA22" s="349"/>
      <c r="AB22" s="349"/>
      <c r="AC22" s="350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468"/>
      <c r="BH22" s="314">
        <v>3</v>
      </c>
      <c r="BI22" s="315"/>
      <c r="BJ22" s="316"/>
      <c r="BK22" s="317">
        <v>21</v>
      </c>
      <c r="BL22" s="318"/>
      <c r="BM22" s="315"/>
      <c r="BN22" s="317">
        <v>39</v>
      </c>
      <c r="BO22" s="341"/>
      <c r="BP22" s="342"/>
      <c r="BQ22" s="383"/>
      <c r="BR22" s="370"/>
      <c r="BS22" s="370"/>
      <c r="BT22" s="370"/>
      <c r="BU22" s="370"/>
      <c r="BV22" s="371"/>
      <c r="BW22" s="369"/>
      <c r="BX22" s="370"/>
      <c r="BY22" s="370"/>
      <c r="BZ22" s="370"/>
      <c r="CA22" s="370"/>
      <c r="CB22" s="371"/>
      <c r="CC22" s="369"/>
      <c r="CD22" s="370"/>
      <c r="CE22" s="370"/>
      <c r="CF22" s="370"/>
      <c r="CG22" s="370"/>
      <c r="CH22" s="371"/>
      <c r="CI22" s="369"/>
      <c r="CJ22" s="370"/>
      <c r="CK22" s="370"/>
      <c r="CL22" s="370"/>
      <c r="CM22" s="370"/>
      <c r="CN22" s="371"/>
      <c r="CO22" s="369"/>
      <c r="CP22" s="370"/>
      <c r="CQ22" s="370"/>
      <c r="CR22" s="370"/>
      <c r="CS22" s="370"/>
      <c r="CT22" s="371"/>
      <c r="CU22" s="369"/>
      <c r="CV22" s="370"/>
      <c r="CW22" s="370"/>
      <c r="CX22" s="370"/>
      <c r="CY22" s="370"/>
      <c r="CZ22" s="386"/>
      <c r="DA22" s="314">
        <v>3</v>
      </c>
      <c r="DB22" s="315"/>
      <c r="DC22" s="316"/>
      <c r="DD22" s="317">
        <v>21</v>
      </c>
      <c r="DE22" s="318"/>
      <c r="DF22" s="315"/>
      <c r="DG22" s="317">
        <v>39</v>
      </c>
      <c r="DH22" s="341"/>
      <c r="DI22" s="342"/>
      <c r="DL22" s="77"/>
      <c r="DM22" s="78"/>
      <c r="DN22" s="78"/>
      <c r="DO22" s="78"/>
      <c r="DP22" s="79"/>
      <c r="DQ22" s="80"/>
      <c r="DR22" s="25"/>
      <c r="DS22" s="25"/>
      <c r="DT22" s="25"/>
      <c r="DU22" s="81"/>
      <c r="DV22" s="80"/>
      <c r="DW22" s="25"/>
      <c r="DX22" s="25"/>
      <c r="DY22" s="25"/>
      <c r="DZ22" s="81"/>
      <c r="EA22" s="80"/>
      <c r="EB22" s="25"/>
      <c r="EC22" s="25"/>
      <c r="ED22" s="25"/>
      <c r="EE22" s="81"/>
      <c r="EF22" s="80"/>
      <c r="EG22" s="82"/>
      <c r="EH22" s="82"/>
      <c r="EI22" s="82"/>
      <c r="EJ22" s="81"/>
      <c r="EK22" s="80"/>
      <c r="EL22" s="82"/>
      <c r="EM22" s="82"/>
      <c r="EN22" s="82"/>
      <c r="EO22" s="81"/>
      <c r="EP22" s="387" t="s">
        <v>44</v>
      </c>
      <c r="EQ22" s="388"/>
      <c r="ER22" s="388"/>
      <c r="ES22" s="388"/>
      <c r="ET22" s="388"/>
      <c r="EU22" s="388"/>
      <c r="EV22" s="388"/>
      <c r="EW22" s="388"/>
      <c r="EX22" s="388"/>
      <c r="EY22" s="389"/>
      <c r="EZ22" s="28"/>
      <c r="FA22" s="24"/>
      <c r="FB22" s="73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7"/>
    </row>
    <row r="23" spans="1:217" ht="8.25" customHeight="1" x14ac:dyDescent="0.15">
      <c r="A23" s="343"/>
      <c r="B23" s="343"/>
      <c r="C23" s="343"/>
      <c r="D23" s="344" t="s">
        <v>8</v>
      </c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5"/>
      <c r="S23" s="448"/>
      <c r="T23" s="449"/>
      <c r="U23" s="449"/>
      <c r="V23" s="449"/>
      <c r="W23" s="450"/>
      <c r="X23" s="356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62"/>
      <c r="BH23" s="314">
        <v>4</v>
      </c>
      <c r="BI23" s="315"/>
      <c r="BJ23" s="316"/>
      <c r="BK23" s="317">
        <v>22</v>
      </c>
      <c r="BL23" s="318"/>
      <c r="BM23" s="315"/>
      <c r="BN23" s="317">
        <v>40</v>
      </c>
      <c r="BO23" s="341"/>
      <c r="BP23" s="342"/>
      <c r="BQ23" s="356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62"/>
      <c r="DA23" s="314">
        <v>4</v>
      </c>
      <c r="DB23" s="315"/>
      <c r="DC23" s="316"/>
      <c r="DD23" s="317">
        <v>22</v>
      </c>
      <c r="DE23" s="318"/>
      <c r="DF23" s="315"/>
      <c r="DG23" s="317">
        <v>40</v>
      </c>
      <c r="DH23" s="341"/>
      <c r="DI23" s="342"/>
      <c r="DL23" s="83"/>
      <c r="DM23" s="84"/>
      <c r="DN23" s="84"/>
      <c r="DO23" s="84"/>
      <c r="DP23" s="85"/>
      <c r="DQ23" s="86"/>
      <c r="DR23" s="87"/>
      <c r="DS23" s="87"/>
      <c r="DT23" s="87"/>
      <c r="DU23" s="85"/>
      <c r="DV23" s="86"/>
      <c r="DW23" s="87"/>
      <c r="DX23" s="87"/>
      <c r="DY23" s="87"/>
      <c r="DZ23" s="85"/>
      <c r="EA23" s="86"/>
      <c r="EB23" s="87"/>
      <c r="EC23" s="87"/>
      <c r="ED23" s="87"/>
      <c r="EE23" s="85"/>
      <c r="EF23" s="86"/>
      <c r="EG23" s="88"/>
      <c r="EH23" s="88"/>
      <c r="EI23" s="88"/>
      <c r="EJ23" s="85"/>
      <c r="EK23" s="86"/>
      <c r="EL23" s="88"/>
      <c r="EM23" s="88"/>
      <c r="EN23" s="88"/>
      <c r="EO23" s="85"/>
      <c r="EP23" s="390"/>
      <c r="EQ23" s="391"/>
      <c r="ER23" s="391"/>
      <c r="ES23" s="391"/>
      <c r="ET23" s="391"/>
      <c r="EU23" s="391"/>
      <c r="EV23" s="391"/>
      <c r="EW23" s="391"/>
      <c r="EX23" s="391"/>
      <c r="EY23" s="392"/>
      <c r="EZ23" s="28"/>
      <c r="FA23" s="24"/>
      <c r="FB23" s="74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6"/>
    </row>
    <row r="24" spans="1:217" ht="8.25" customHeight="1" x14ac:dyDescent="0.15">
      <c r="A24" s="343"/>
      <c r="B24" s="343"/>
      <c r="C24" s="343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5"/>
      <c r="S24" s="448"/>
      <c r="T24" s="449"/>
      <c r="U24" s="449"/>
      <c r="V24" s="449"/>
      <c r="W24" s="450"/>
      <c r="X24" s="357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63"/>
      <c r="BH24" s="314">
        <v>5</v>
      </c>
      <c r="BI24" s="315"/>
      <c r="BJ24" s="316"/>
      <c r="BK24" s="317">
        <v>23</v>
      </c>
      <c r="BL24" s="318"/>
      <c r="BM24" s="315"/>
      <c r="BN24" s="317">
        <v>41</v>
      </c>
      <c r="BO24" s="341"/>
      <c r="BP24" s="342"/>
      <c r="BQ24" s="357"/>
      <c r="BR24" s="340"/>
      <c r="BS24" s="340"/>
      <c r="BT24" s="340"/>
      <c r="BU24" s="340"/>
      <c r="BV24" s="340"/>
      <c r="BW24" s="340"/>
      <c r="BX24" s="340"/>
      <c r="BY24" s="340"/>
      <c r="BZ24" s="340"/>
      <c r="CA24" s="340"/>
      <c r="CB24" s="340"/>
      <c r="CC24" s="340"/>
      <c r="CD24" s="340"/>
      <c r="CE24" s="340"/>
      <c r="CF24" s="340"/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0"/>
      <c r="CR24" s="340"/>
      <c r="CS24" s="340"/>
      <c r="CT24" s="340"/>
      <c r="CU24" s="340"/>
      <c r="CV24" s="340"/>
      <c r="CW24" s="340"/>
      <c r="CX24" s="340"/>
      <c r="CY24" s="340"/>
      <c r="CZ24" s="363"/>
      <c r="DA24" s="314">
        <v>5</v>
      </c>
      <c r="DB24" s="315"/>
      <c r="DC24" s="316"/>
      <c r="DD24" s="317">
        <v>23</v>
      </c>
      <c r="DE24" s="318"/>
      <c r="DF24" s="315"/>
      <c r="DG24" s="317">
        <v>41</v>
      </c>
      <c r="DH24" s="341"/>
      <c r="DI24" s="342"/>
      <c r="DL24" s="77"/>
      <c r="DM24" s="78"/>
      <c r="DN24" s="78"/>
      <c r="DO24" s="78"/>
      <c r="DP24" s="79"/>
      <c r="DQ24" s="80"/>
      <c r="DR24" s="25"/>
      <c r="DS24" s="25"/>
      <c r="DT24" s="25"/>
      <c r="DU24" s="81"/>
      <c r="DV24" s="80"/>
      <c r="DW24" s="25"/>
      <c r="DX24" s="25"/>
      <c r="DY24" s="25"/>
      <c r="DZ24" s="81"/>
      <c r="EA24" s="80"/>
      <c r="EB24" s="25"/>
      <c r="EC24" s="25"/>
      <c r="ED24" s="25"/>
      <c r="EE24" s="81"/>
      <c r="EF24" s="80"/>
      <c r="EG24" s="82"/>
      <c r="EH24" s="82"/>
      <c r="EI24" s="82"/>
      <c r="EJ24" s="81"/>
      <c r="EK24" s="80"/>
      <c r="EL24" s="82"/>
      <c r="EM24" s="82"/>
      <c r="EN24" s="82"/>
      <c r="EO24" s="81"/>
      <c r="EP24" s="387" t="s">
        <v>44</v>
      </c>
      <c r="EQ24" s="388"/>
      <c r="ER24" s="388"/>
      <c r="ES24" s="388"/>
      <c r="ET24" s="388"/>
      <c r="EU24" s="388"/>
      <c r="EV24" s="388"/>
      <c r="EW24" s="388"/>
      <c r="EX24" s="388"/>
      <c r="EY24" s="389"/>
      <c r="EZ24" s="28"/>
      <c r="FA24" s="24"/>
      <c r="FB24" s="73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7"/>
    </row>
    <row r="25" spans="1:217" ht="8.25" customHeight="1" x14ac:dyDescent="0.15">
      <c r="A25" s="343"/>
      <c r="B25" s="343"/>
      <c r="C25" s="343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5"/>
      <c r="S25" s="448"/>
      <c r="T25" s="449"/>
      <c r="U25" s="449"/>
      <c r="V25" s="449"/>
      <c r="W25" s="450"/>
      <c r="X25" s="357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0"/>
      <c r="BE25" s="340"/>
      <c r="BF25" s="340"/>
      <c r="BG25" s="363"/>
      <c r="BH25" s="314">
        <v>6</v>
      </c>
      <c r="BI25" s="315"/>
      <c r="BJ25" s="316"/>
      <c r="BK25" s="317">
        <v>24</v>
      </c>
      <c r="BL25" s="318"/>
      <c r="BM25" s="315"/>
      <c r="BN25" s="317">
        <v>42</v>
      </c>
      <c r="BO25" s="341"/>
      <c r="BP25" s="342"/>
      <c r="BQ25" s="357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  <c r="CM25" s="340"/>
      <c r="CN25" s="340"/>
      <c r="CO25" s="340"/>
      <c r="CP25" s="340"/>
      <c r="CQ25" s="340"/>
      <c r="CR25" s="340"/>
      <c r="CS25" s="340"/>
      <c r="CT25" s="340"/>
      <c r="CU25" s="340"/>
      <c r="CV25" s="340"/>
      <c r="CW25" s="340"/>
      <c r="CX25" s="340"/>
      <c r="CY25" s="340"/>
      <c r="CZ25" s="363"/>
      <c r="DA25" s="314">
        <v>6</v>
      </c>
      <c r="DB25" s="315"/>
      <c r="DC25" s="316"/>
      <c r="DD25" s="317">
        <v>24</v>
      </c>
      <c r="DE25" s="341"/>
      <c r="DF25" s="315"/>
      <c r="DG25" s="317">
        <v>42</v>
      </c>
      <c r="DH25" s="341"/>
      <c r="DI25" s="342"/>
      <c r="DL25" s="83"/>
      <c r="DM25" s="84"/>
      <c r="DN25" s="84"/>
      <c r="DO25" s="84"/>
      <c r="DP25" s="85"/>
      <c r="DQ25" s="86"/>
      <c r="DR25" s="87"/>
      <c r="DS25" s="87"/>
      <c r="DT25" s="87"/>
      <c r="DU25" s="85"/>
      <c r="DV25" s="86"/>
      <c r="DW25" s="87"/>
      <c r="DX25" s="87"/>
      <c r="DY25" s="87"/>
      <c r="DZ25" s="85"/>
      <c r="EA25" s="86"/>
      <c r="EB25" s="87"/>
      <c r="EC25" s="87"/>
      <c r="ED25" s="87"/>
      <c r="EE25" s="85"/>
      <c r="EF25" s="86"/>
      <c r="EG25" s="88"/>
      <c r="EH25" s="88"/>
      <c r="EI25" s="88"/>
      <c r="EJ25" s="85"/>
      <c r="EK25" s="86"/>
      <c r="EL25" s="88"/>
      <c r="EM25" s="88"/>
      <c r="EN25" s="88"/>
      <c r="EO25" s="85"/>
      <c r="EP25" s="390"/>
      <c r="EQ25" s="391"/>
      <c r="ER25" s="391"/>
      <c r="ES25" s="391"/>
      <c r="ET25" s="391"/>
      <c r="EU25" s="391"/>
      <c r="EV25" s="391"/>
      <c r="EW25" s="391"/>
      <c r="EX25" s="391"/>
      <c r="EY25" s="392"/>
      <c r="EZ25" s="28"/>
      <c r="FA25" s="24"/>
      <c r="FB25" s="74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6"/>
    </row>
    <row r="26" spans="1:217" ht="8.25" customHeight="1" x14ac:dyDescent="0.15">
      <c r="A26" s="343"/>
      <c r="B26" s="343"/>
      <c r="C26" s="343"/>
      <c r="D26" s="354" t="s">
        <v>62</v>
      </c>
      <c r="E26" s="344"/>
      <c r="F26" s="344"/>
      <c r="G26" s="344"/>
      <c r="H26" s="344"/>
      <c r="I26" s="344"/>
      <c r="J26" s="344"/>
      <c r="K26" s="344" t="s">
        <v>63</v>
      </c>
      <c r="L26" s="344"/>
      <c r="M26" s="344"/>
      <c r="N26" s="344"/>
      <c r="O26" s="344"/>
      <c r="P26" s="344"/>
      <c r="Q26" s="344"/>
      <c r="R26" s="345"/>
      <c r="S26" s="448"/>
      <c r="T26" s="449"/>
      <c r="U26" s="449"/>
      <c r="V26" s="449"/>
      <c r="W26" s="450"/>
      <c r="X26" s="355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40"/>
      <c r="AW26" s="340"/>
      <c r="AX26" s="340"/>
      <c r="AY26" s="340"/>
      <c r="AZ26" s="340"/>
      <c r="BA26" s="340"/>
      <c r="BB26" s="352"/>
      <c r="BC26" s="352"/>
      <c r="BD26" s="352"/>
      <c r="BE26" s="352"/>
      <c r="BF26" s="352"/>
      <c r="BG26" s="432"/>
      <c r="BH26" s="314">
        <v>7</v>
      </c>
      <c r="BI26" s="315"/>
      <c r="BJ26" s="316"/>
      <c r="BK26" s="317">
        <v>25</v>
      </c>
      <c r="BL26" s="318"/>
      <c r="BM26" s="315"/>
      <c r="BN26" s="317">
        <v>43</v>
      </c>
      <c r="BO26" s="341"/>
      <c r="BP26" s="342"/>
      <c r="BQ26" s="357"/>
      <c r="BR26" s="340"/>
      <c r="BS26" s="340"/>
      <c r="BT26" s="340"/>
      <c r="BU26" s="340"/>
      <c r="BV26" s="340"/>
      <c r="BW26" s="352"/>
      <c r="BX26" s="352"/>
      <c r="BY26" s="352"/>
      <c r="BZ26" s="352"/>
      <c r="CA26" s="352"/>
      <c r="CB26" s="352"/>
      <c r="CC26" s="340"/>
      <c r="CD26" s="340"/>
      <c r="CE26" s="340"/>
      <c r="CF26" s="340"/>
      <c r="CG26" s="340"/>
      <c r="CH26" s="340"/>
      <c r="CI26" s="352"/>
      <c r="CJ26" s="352"/>
      <c r="CK26" s="352"/>
      <c r="CL26" s="352"/>
      <c r="CM26" s="352"/>
      <c r="CN26" s="352"/>
      <c r="CO26" s="352"/>
      <c r="CP26" s="352"/>
      <c r="CQ26" s="352"/>
      <c r="CR26" s="352"/>
      <c r="CS26" s="352"/>
      <c r="CT26" s="352"/>
      <c r="CU26" s="352"/>
      <c r="CV26" s="352"/>
      <c r="CW26" s="352"/>
      <c r="CX26" s="352"/>
      <c r="CY26" s="352"/>
      <c r="CZ26" s="432"/>
      <c r="DA26" s="314">
        <v>7</v>
      </c>
      <c r="DB26" s="315"/>
      <c r="DC26" s="316"/>
      <c r="DD26" s="317">
        <v>25</v>
      </c>
      <c r="DE26" s="341"/>
      <c r="DF26" s="315"/>
      <c r="DG26" s="317">
        <v>43</v>
      </c>
      <c r="DH26" s="341"/>
      <c r="DI26" s="342"/>
      <c r="DL26" s="77"/>
      <c r="DM26" s="89"/>
      <c r="DN26" s="89"/>
      <c r="DO26" s="89"/>
      <c r="DP26" s="79"/>
      <c r="DQ26" s="80"/>
      <c r="DR26" s="78"/>
      <c r="DS26" s="78"/>
      <c r="DT26" s="78"/>
      <c r="DU26" s="81"/>
      <c r="DV26" s="80"/>
      <c r="DW26" s="25"/>
      <c r="DX26" s="25"/>
      <c r="DY26" s="25"/>
      <c r="DZ26" s="81"/>
      <c r="EA26" s="80"/>
      <c r="EB26" s="25"/>
      <c r="EC26" s="25"/>
      <c r="ED26" s="25"/>
      <c r="EE26" s="81"/>
      <c r="EF26" s="80"/>
      <c r="EG26" s="82"/>
      <c r="EH26" s="82"/>
      <c r="EI26" s="82"/>
      <c r="EJ26" s="81"/>
      <c r="EK26" s="80"/>
      <c r="EL26" s="82"/>
      <c r="EM26" s="82"/>
      <c r="EN26" s="82"/>
      <c r="EO26" s="81"/>
      <c r="EP26" s="387" t="s">
        <v>44</v>
      </c>
      <c r="EQ26" s="388"/>
      <c r="ER26" s="388"/>
      <c r="ES26" s="388"/>
      <c r="ET26" s="388"/>
      <c r="EU26" s="388"/>
      <c r="EV26" s="388"/>
      <c r="EW26" s="388"/>
      <c r="EX26" s="388"/>
      <c r="EY26" s="389"/>
      <c r="EZ26" s="28"/>
      <c r="FA26" s="24"/>
      <c r="FB26" s="73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7"/>
      <c r="HI26" s="176">
        <v>0.375</v>
      </c>
    </row>
    <row r="27" spans="1:217" ht="8.25" customHeight="1" x14ac:dyDescent="0.15">
      <c r="A27" s="343"/>
      <c r="B27" s="343"/>
      <c r="C27" s="343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5"/>
      <c r="S27" s="448"/>
      <c r="T27" s="449"/>
      <c r="U27" s="449"/>
      <c r="V27" s="449"/>
      <c r="W27" s="450"/>
      <c r="X27" s="355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40"/>
      <c r="AW27" s="340"/>
      <c r="AX27" s="340"/>
      <c r="AY27" s="340"/>
      <c r="AZ27" s="340"/>
      <c r="BA27" s="340"/>
      <c r="BB27" s="352"/>
      <c r="BC27" s="352"/>
      <c r="BD27" s="352"/>
      <c r="BE27" s="352"/>
      <c r="BF27" s="352"/>
      <c r="BG27" s="432"/>
      <c r="BH27" s="314">
        <v>8</v>
      </c>
      <c r="BI27" s="315"/>
      <c r="BJ27" s="316"/>
      <c r="BK27" s="317">
        <v>26</v>
      </c>
      <c r="BL27" s="318"/>
      <c r="BM27" s="315"/>
      <c r="BN27" s="317">
        <v>44</v>
      </c>
      <c r="BO27" s="341"/>
      <c r="BP27" s="342"/>
      <c r="BQ27" s="357"/>
      <c r="BR27" s="340"/>
      <c r="BS27" s="340"/>
      <c r="BT27" s="340"/>
      <c r="BU27" s="340"/>
      <c r="BV27" s="340"/>
      <c r="BW27" s="352"/>
      <c r="BX27" s="352"/>
      <c r="BY27" s="352"/>
      <c r="BZ27" s="352"/>
      <c r="CA27" s="352"/>
      <c r="CB27" s="352"/>
      <c r="CC27" s="340"/>
      <c r="CD27" s="340"/>
      <c r="CE27" s="340"/>
      <c r="CF27" s="340"/>
      <c r="CG27" s="340"/>
      <c r="CH27" s="340"/>
      <c r="CI27" s="352"/>
      <c r="CJ27" s="352"/>
      <c r="CK27" s="352"/>
      <c r="CL27" s="352"/>
      <c r="CM27" s="352"/>
      <c r="CN27" s="352"/>
      <c r="CO27" s="352"/>
      <c r="CP27" s="352"/>
      <c r="CQ27" s="352"/>
      <c r="CR27" s="352"/>
      <c r="CS27" s="352"/>
      <c r="CT27" s="352"/>
      <c r="CU27" s="352"/>
      <c r="CV27" s="352"/>
      <c r="CW27" s="352"/>
      <c r="CX27" s="352"/>
      <c r="CY27" s="352"/>
      <c r="CZ27" s="432"/>
      <c r="DA27" s="314">
        <v>8</v>
      </c>
      <c r="DB27" s="315"/>
      <c r="DC27" s="316"/>
      <c r="DD27" s="317">
        <v>26</v>
      </c>
      <c r="DE27" s="341"/>
      <c r="DF27" s="315"/>
      <c r="DG27" s="317">
        <v>44</v>
      </c>
      <c r="DH27" s="341"/>
      <c r="DI27" s="342"/>
      <c r="DL27" s="83"/>
      <c r="DM27" s="87"/>
      <c r="DN27" s="87"/>
      <c r="DO27" s="87"/>
      <c r="DP27" s="85"/>
      <c r="DQ27" s="86"/>
      <c r="DR27" s="84"/>
      <c r="DS27" s="84"/>
      <c r="DT27" s="84"/>
      <c r="DU27" s="85"/>
      <c r="DV27" s="86"/>
      <c r="DW27" s="87"/>
      <c r="DX27" s="87"/>
      <c r="DY27" s="87"/>
      <c r="DZ27" s="85"/>
      <c r="EA27" s="86"/>
      <c r="EB27" s="87"/>
      <c r="EC27" s="87"/>
      <c r="ED27" s="87"/>
      <c r="EE27" s="85"/>
      <c r="EF27" s="86"/>
      <c r="EG27" s="88"/>
      <c r="EH27" s="88"/>
      <c r="EI27" s="88"/>
      <c r="EJ27" s="85"/>
      <c r="EK27" s="86"/>
      <c r="EL27" s="88"/>
      <c r="EM27" s="88"/>
      <c r="EN27" s="88"/>
      <c r="EO27" s="85"/>
      <c r="EP27" s="390"/>
      <c r="EQ27" s="391"/>
      <c r="ER27" s="391"/>
      <c r="ES27" s="391"/>
      <c r="ET27" s="391"/>
      <c r="EU27" s="391"/>
      <c r="EV27" s="391"/>
      <c r="EW27" s="391"/>
      <c r="EX27" s="391"/>
      <c r="EY27" s="392"/>
      <c r="EZ27" s="28"/>
      <c r="FA27" s="24"/>
      <c r="FB27" s="74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6"/>
      <c r="HI27" s="176">
        <v>0.40625</v>
      </c>
    </row>
    <row r="28" spans="1:217" ht="8.25" customHeight="1" thickBot="1" x14ac:dyDescent="0.2">
      <c r="A28" s="343"/>
      <c r="B28" s="343"/>
      <c r="C28" s="343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5"/>
      <c r="S28" s="448"/>
      <c r="T28" s="449"/>
      <c r="U28" s="449"/>
      <c r="V28" s="449"/>
      <c r="W28" s="450"/>
      <c r="X28" s="355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40"/>
      <c r="AW28" s="340"/>
      <c r="AX28" s="340"/>
      <c r="AY28" s="340"/>
      <c r="AZ28" s="340"/>
      <c r="BA28" s="340"/>
      <c r="BB28" s="352"/>
      <c r="BC28" s="352"/>
      <c r="BD28" s="352"/>
      <c r="BE28" s="352"/>
      <c r="BF28" s="352"/>
      <c r="BG28" s="432"/>
      <c r="BH28" s="314">
        <v>9</v>
      </c>
      <c r="BI28" s="315"/>
      <c r="BJ28" s="316"/>
      <c r="BK28" s="317">
        <v>27</v>
      </c>
      <c r="BL28" s="341"/>
      <c r="BM28" s="315"/>
      <c r="BN28" s="317">
        <v>45</v>
      </c>
      <c r="BO28" s="341"/>
      <c r="BP28" s="342"/>
      <c r="BQ28" s="357"/>
      <c r="BR28" s="340"/>
      <c r="BS28" s="340"/>
      <c r="BT28" s="340"/>
      <c r="BU28" s="340"/>
      <c r="BV28" s="340"/>
      <c r="BW28" s="352"/>
      <c r="BX28" s="352"/>
      <c r="BY28" s="352"/>
      <c r="BZ28" s="352"/>
      <c r="CA28" s="352"/>
      <c r="CB28" s="352"/>
      <c r="CC28" s="340"/>
      <c r="CD28" s="340"/>
      <c r="CE28" s="340"/>
      <c r="CF28" s="340"/>
      <c r="CG28" s="340"/>
      <c r="CH28" s="340"/>
      <c r="CI28" s="352"/>
      <c r="CJ28" s="352"/>
      <c r="CK28" s="352"/>
      <c r="CL28" s="352"/>
      <c r="CM28" s="352"/>
      <c r="CN28" s="352"/>
      <c r="CO28" s="352"/>
      <c r="CP28" s="352"/>
      <c r="CQ28" s="352"/>
      <c r="CR28" s="352"/>
      <c r="CS28" s="352"/>
      <c r="CT28" s="352"/>
      <c r="CU28" s="352"/>
      <c r="CV28" s="352"/>
      <c r="CW28" s="352"/>
      <c r="CX28" s="352"/>
      <c r="CY28" s="352"/>
      <c r="CZ28" s="432"/>
      <c r="DA28" s="314">
        <v>9</v>
      </c>
      <c r="DB28" s="315"/>
      <c r="DC28" s="316"/>
      <c r="DD28" s="317">
        <v>27</v>
      </c>
      <c r="DE28" s="341"/>
      <c r="DF28" s="315"/>
      <c r="DG28" s="317">
        <v>45</v>
      </c>
      <c r="DH28" s="341"/>
      <c r="DI28" s="342"/>
      <c r="DL28" s="77"/>
      <c r="DM28" s="78"/>
      <c r="DN28" s="78"/>
      <c r="DO28" s="78"/>
      <c r="DP28" s="79"/>
      <c r="DQ28" s="80"/>
      <c r="DR28" s="25"/>
      <c r="DS28" s="25"/>
      <c r="DT28" s="25"/>
      <c r="DU28" s="81"/>
      <c r="DV28" s="80"/>
      <c r="DW28" s="25"/>
      <c r="DX28" s="25"/>
      <c r="DY28" s="25"/>
      <c r="DZ28" s="81"/>
      <c r="EA28" s="80"/>
      <c r="EB28" s="25"/>
      <c r="EC28" s="25"/>
      <c r="ED28" s="25"/>
      <c r="EE28" s="81"/>
      <c r="EF28" s="80"/>
      <c r="EG28" s="82"/>
      <c r="EH28" s="82"/>
      <c r="EI28" s="82"/>
      <c r="EJ28" s="81"/>
      <c r="EK28" s="80"/>
      <c r="EL28" s="82"/>
      <c r="EM28" s="82"/>
      <c r="EN28" s="82"/>
      <c r="EO28" s="81"/>
      <c r="EP28" s="387" t="s">
        <v>44</v>
      </c>
      <c r="EQ28" s="388"/>
      <c r="ER28" s="388"/>
      <c r="ES28" s="388"/>
      <c r="ET28" s="388"/>
      <c r="EU28" s="388"/>
      <c r="EV28" s="388"/>
      <c r="EW28" s="388"/>
      <c r="EX28" s="388"/>
      <c r="EY28" s="389"/>
      <c r="EZ28" s="28"/>
      <c r="FA28" s="24"/>
      <c r="FB28" s="90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6"/>
      <c r="HI28" s="176">
        <v>0.40972222222222227</v>
      </c>
    </row>
    <row r="29" spans="1:217" ht="8.25" customHeight="1" thickBot="1" x14ac:dyDescent="0.2">
      <c r="A29" s="343"/>
      <c r="B29" s="343"/>
      <c r="C29" s="343"/>
      <c r="D29" s="344"/>
      <c r="E29" s="344"/>
      <c r="F29" s="344"/>
      <c r="G29" s="344"/>
      <c r="H29" s="344"/>
      <c r="I29" s="344"/>
      <c r="J29" s="344"/>
      <c r="K29" s="354" t="s">
        <v>64</v>
      </c>
      <c r="L29" s="344"/>
      <c r="M29" s="344"/>
      <c r="N29" s="344"/>
      <c r="O29" s="344"/>
      <c r="P29" s="344"/>
      <c r="Q29" s="344"/>
      <c r="R29" s="345"/>
      <c r="S29" s="448"/>
      <c r="T29" s="449"/>
      <c r="U29" s="449"/>
      <c r="V29" s="449"/>
      <c r="W29" s="450"/>
      <c r="X29" s="355" t="s">
        <v>44</v>
      </c>
      <c r="Y29" s="352"/>
      <c r="Z29" s="352"/>
      <c r="AA29" s="352"/>
      <c r="AB29" s="352"/>
      <c r="AC29" s="352"/>
      <c r="AD29" s="352" t="s">
        <v>44</v>
      </c>
      <c r="AE29" s="352"/>
      <c r="AF29" s="352"/>
      <c r="AG29" s="352"/>
      <c r="AH29" s="352"/>
      <c r="AI29" s="352"/>
      <c r="AJ29" s="352" t="s">
        <v>44</v>
      </c>
      <c r="AK29" s="352"/>
      <c r="AL29" s="352"/>
      <c r="AM29" s="352"/>
      <c r="AN29" s="352"/>
      <c r="AO29" s="352"/>
      <c r="AP29" s="352" t="s">
        <v>44</v>
      </c>
      <c r="AQ29" s="352"/>
      <c r="AR29" s="352"/>
      <c r="AS29" s="352"/>
      <c r="AT29" s="352"/>
      <c r="AU29" s="352"/>
      <c r="AV29" s="352" t="s">
        <v>44</v>
      </c>
      <c r="AW29" s="352"/>
      <c r="AX29" s="352"/>
      <c r="AY29" s="352"/>
      <c r="AZ29" s="352"/>
      <c r="BA29" s="352"/>
      <c r="BB29" s="352" t="s">
        <v>44</v>
      </c>
      <c r="BC29" s="352"/>
      <c r="BD29" s="352"/>
      <c r="BE29" s="352"/>
      <c r="BF29" s="352"/>
      <c r="BG29" s="432"/>
      <c r="BH29" s="314">
        <v>10</v>
      </c>
      <c r="BI29" s="315"/>
      <c r="BJ29" s="316"/>
      <c r="BK29" s="317">
        <v>28</v>
      </c>
      <c r="BL29" s="341"/>
      <c r="BM29" s="315"/>
      <c r="BN29" s="317">
        <v>46</v>
      </c>
      <c r="BO29" s="341"/>
      <c r="BP29" s="342"/>
      <c r="BQ29" s="352" t="s">
        <v>44</v>
      </c>
      <c r="BR29" s="352"/>
      <c r="BS29" s="352"/>
      <c r="BT29" s="352"/>
      <c r="BU29" s="352"/>
      <c r="BV29" s="352"/>
      <c r="BW29" s="352" t="s">
        <v>44</v>
      </c>
      <c r="BX29" s="352"/>
      <c r="BY29" s="352"/>
      <c r="BZ29" s="352"/>
      <c r="CA29" s="352"/>
      <c r="CB29" s="352"/>
      <c r="CC29" s="352" t="s">
        <v>44</v>
      </c>
      <c r="CD29" s="352"/>
      <c r="CE29" s="352"/>
      <c r="CF29" s="352"/>
      <c r="CG29" s="352"/>
      <c r="CH29" s="352"/>
      <c r="CI29" s="352" t="s">
        <v>44</v>
      </c>
      <c r="CJ29" s="352"/>
      <c r="CK29" s="352"/>
      <c r="CL29" s="352"/>
      <c r="CM29" s="352"/>
      <c r="CN29" s="352"/>
      <c r="CO29" s="352" t="s">
        <v>44</v>
      </c>
      <c r="CP29" s="352"/>
      <c r="CQ29" s="352"/>
      <c r="CR29" s="352"/>
      <c r="CS29" s="352"/>
      <c r="CT29" s="352"/>
      <c r="CU29" s="352" t="s">
        <v>44</v>
      </c>
      <c r="CV29" s="352"/>
      <c r="CW29" s="352"/>
      <c r="CX29" s="352"/>
      <c r="CY29" s="352"/>
      <c r="CZ29" s="432"/>
      <c r="DA29" s="314">
        <v>10</v>
      </c>
      <c r="DB29" s="315"/>
      <c r="DC29" s="316"/>
      <c r="DD29" s="317">
        <v>28</v>
      </c>
      <c r="DE29" s="341"/>
      <c r="DF29" s="315"/>
      <c r="DG29" s="317">
        <v>46</v>
      </c>
      <c r="DH29" s="341"/>
      <c r="DI29" s="342"/>
      <c r="DL29" s="83"/>
      <c r="DM29" s="84"/>
      <c r="DN29" s="84"/>
      <c r="DO29" s="84"/>
      <c r="DP29" s="85"/>
      <c r="DQ29" s="86"/>
      <c r="DR29" s="87"/>
      <c r="DS29" s="87"/>
      <c r="DT29" s="87"/>
      <c r="DU29" s="85"/>
      <c r="DV29" s="86"/>
      <c r="DW29" s="87"/>
      <c r="DX29" s="87"/>
      <c r="DY29" s="87"/>
      <c r="DZ29" s="85"/>
      <c r="EA29" s="86"/>
      <c r="EB29" s="87"/>
      <c r="EC29" s="87"/>
      <c r="ED29" s="87"/>
      <c r="EE29" s="85"/>
      <c r="EF29" s="86"/>
      <c r="EG29" s="88"/>
      <c r="EH29" s="88"/>
      <c r="EI29" s="88"/>
      <c r="EJ29" s="85"/>
      <c r="EK29" s="86"/>
      <c r="EL29" s="88"/>
      <c r="EM29" s="88"/>
      <c r="EN29" s="88"/>
      <c r="EO29" s="85"/>
      <c r="EP29" s="390"/>
      <c r="EQ29" s="391"/>
      <c r="ER29" s="391"/>
      <c r="ES29" s="391"/>
      <c r="ET29" s="391"/>
      <c r="EU29" s="391"/>
      <c r="EV29" s="391"/>
      <c r="EW29" s="391"/>
      <c r="EX29" s="391"/>
      <c r="EY29" s="392"/>
      <c r="EZ29" s="28"/>
      <c r="FA29" s="24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HI29" s="176">
        <v>0.4375</v>
      </c>
    </row>
    <row r="30" spans="1:217" ht="8.25" customHeight="1" x14ac:dyDescent="0.15">
      <c r="A30" s="343"/>
      <c r="B30" s="343"/>
      <c r="C30" s="343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5"/>
      <c r="S30" s="448"/>
      <c r="T30" s="449"/>
      <c r="U30" s="449"/>
      <c r="V30" s="449"/>
      <c r="W30" s="450"/>
      <c r="X30" s="355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2"/>
      <c r="BC30" s="352"/>
      <c r="BD30" s="352"/>
      <c r="BE30" s="352"/>
      <c r="BF30" s="352"/>
      <c r="BG30" s="432"/>
      <c r="BH30" s="314">
        <v>11</v>
      </c>
      <c r="BI30" s="315"/>
      <c r="BJ30" s="316"/>
      <c r="BK30" s="317">
        <v>29</v>
      </c>
      <c r="BL30" s="341"/>
      <c r="BM30" s="315"/>
      <c r="BN30" s="317">
        <v>47</v>
      </c>
      <c r="BO30" s="341"/>
      <c r="BP30" s="342"/>
      <c r="BQ30" s="352"/>
      <c r="BR30" s="352"/>
      <c r="BS30" s="352"/>
      <c r="BT30" s="352"/>
      <c r="BU30" s="352"/>
      <c r="BV30" s="352"/>
      <c r="BW30" s="352"/>
      <c r="BX30" s="352"/>
      <c r="BY30" s="352"/>
      <c r="BZ30" s="352"/>
      <c r="CA30" s="352"/>
      <c r="CB30" s="352"/>
      <c r="CC30" s="352"/>
      <c r="CD30" s="352"/>
      <c r="CE30" s="352"/>
      <c r="CF30" s="352"/>
      <c r="CG30" s="352"/>
      <c r="CH30" s="352"/>
      <c r="CI30" s="352"/>
      <c r="CJ30" s="352"/>
      <c r="CK30" s="352"/>
      <c r="CL30" s="352"/>
      <c r="CM30" s="352"/>
      <c r="CN30" s="352"/>
      <c r="CO30" s="352"/>
      <c r="CP30" s="352"/>
      <c r="CQ30" s="352"/>
      <c r="CR30" s="352"/>
      <c r="CS30" s="352"/>
      <c r="CT30" s="352"/>
      <c r="CU30" s="352"/>
      <c r="CV30" s="352"/>
      <c r="CW30" s="352"/>
      <c r="CX30" s="352"/>
      <c r="CY30" s="352"/>
      <c r="CZ30" s="432"/>
      <c r="DA30" s="314">
        <v>11</v>
      </c>
      <c r="DB30" s="315"/>
      <c r="DC30" s="316"/>
      <c r="DD30" s="317">
        <v>29</v>
      </c>
      <c r="DE30" s="341"/>
      <c r="DF30" s="315"/>
      <c r="DG30" s="317">
        <v>47</v>
      </c>
      <c r="DH30" s="341"/>
      <c r="DI30" s="342"/>
      <c r="DL30" s="77"/>
      <c r="DM30" s="89"/>
      <c r="DN30" s="89"/>
      <c r="DO30" s="89"/>
      <c r="DP30" s="79"/>
      <c r="DQ30" s="80"/>
      <c r="DR30" s="78"/>
      <c r="DS30" s="78"/>
      <c r="DT30" s="78"/>
      <c r="DU30" s="81"/>
      <c r="DV30" s="80"/>
      <c r="DW30" s="25"/>
      <c r="DX30" s="25"/>
      <c r="DY30" s="25"/>
      <c r="DZ30" s="81"/>
      <c r="EA30" s="80"/>
      <c r="EB30" s="25"/>
      <c r="EC30" s="25"/>
      <c r="ED30" s="25"/>
      <c r="EE30" s="81"/>
      <c r="EF30" s="80"/>
      <c r="EG30" s="82"/>
      <c r="EH30" s="82"/>
      <c r="EI30" s="82"/>
      <c r="EJ30" s="81"/>
      <c r="EK30" s="80"/>
      <c r="EL30" s="82"/>
      <c r="EM30" s="82"/>
      <c r="EN30" s="82"/>
      <c r="EO30" s="81"/>
      <c r="EP30" s="387" t="s">
        <v>44</v>
      </c>
      <c r="EQ30" s="388"/>
      <c r="ER30" s="388"/>
      <c r="ES30" s="388"/>
      <c r="ET30" s="388"/>
      <c r="EU30" s="388"/>
      <c r="EV30" s="388"/>
      <c r="EW30" s="388"/>
      <c r="EX30" s="388"/>
      <c r="EY30" s="389"/>
      <c r="EZ30" s="28"/>
      <c r="FA30" s="24"/>
      <c r="FB30" s="401" t="s">
        <v>65</v>
      </c>
      <c r="FC30" s="402"/>
      <c r="FD30" s="402"/>
      <c r="FE30" s="402"/>
      <c r="FF30" s="91"/>
      <c r="FG30" s="398" t="str">
        <f>IF(ISBLANK(CU12)," ",CU12)</f>
        <v xml:space="preserve"> </v>
      </c>
      <c r="FH30" s="398"/>
      <c r="FI30" s="398"/>
      <c r="FJ30" s="398"/>
      <c r="FK30" s="398"/>
      <c r="FL30" s="398"/>
      <c r="FM30" s="398"/>
      <c r="FN30" s="398"/>
      <c r="FO30" s="398"/>
      <c r="FP30" s="398"/>
      <c r="FQ30" s="398"/>
      <c r="FR30" s="398"/>
      <c r="FS30" s="398"/>
      <c r="FT30" s="398"/>
      <c r="FU30" s="186"/>
      <c r="FV30" s="186"/>
      <c r="FW30" s="186"/>
      <c r="FX30" s="186"/>
      <c r="FY30" s="186"/>
      <c r="FZ30" s="186"/>
      <c r="GA30" s="186"/>
      <c r="GB30" s="186"/>
      <c r="GC30" s="398" t="str">
        <f>IF(ISBLANK(DX12)," ",DX12)</f>
        <v xml:space="preserve"> </v>
      </c>
      <c r="GD30" s="398"/>
      <c r="GE30" s="398"/>
      <c r="GF30" s="398"/>
      <c r="GG30" s="398"/>
      <c r="GH30" s="398"/>
      <c r="GI30" s="398"/>
      <c r="GJ30" s="398"/>
      <c r="GK30" s="398"/>
      <c r="GL30" s="398"/>
      <c r="GM30" s="398"/>
      <c r="GN30" s="398"/>
      <c r="GO30" s="398"/>
      <c r="GP30" s="398"/>
      <c r="GQ30" s="186"/>
      <c r="GR30" s="402" t="s">
        <v>65</v>
      </c>
      <c r="GS30" s="365"/>
      <c r="GT30" s="365"/>
      <c r="GU30" s="384"/>
      <c r="HI30" s="176">
        <v>0.45833333333333331</v>
      </c>
    </row>
    <row r="31" spans="1:217" ht="8.25" customHeight="1" x14ac:dyDescent="0.15">
      <c r="A31" s="343"/>
      <c r="B31" s="343"/>
      <c r="C31" s="343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5"/>
      <c r="S31" s="448"/>
      <c r="T31" s="449"/>
      <c r="U31" s="449"/>
      <c r="V31" s="449"/>
      <c r="W31" s="450"/>
      <c r="X31" s="355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432"/>
      <c r="BH31" s="314">
        <v>12</v>
      </c>
      <c r="BI31" s="315"/>
      <c r="BJ31" s="316"/>
      <c r="BK31" s="317">
        <v>30</v>
      </c>
      <c r="BL31" s="341"/>
      <c r="BM31" s="315"/>
      <c r="BN31" s="317">
        <v>48</v>
      </c>
      <c r="BO31" s="341"/>
      <c r="BP31" s="342"/>
      <c r="BQ31" s="352"/>
      <c r="BR31" s="352"/>
      <c r="BS31" s="352"/>
      <c r="BT31" s="352"/>
      <c r="BU31" s="352"/>
      <c r="BV31" s="352"/>
      <c r="BW31" s="352"/>
      <c r="BX31" s="352"/>
      <c r="BY31" s="352"/>
      <c r="BZ31" s="352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352"/>
      <c r="CM31" s="352"/>
      <c r="CN31" s="352"/>
      <c r="CO31" s="352"/>
      <c r="CP31" s="352"/>
      <c r="CQ31" s="352"/>
      <c r="CR31" s="352"/>
      <c r="CS31" s="352"/>
      <c r="CT31" s="352"/>
      <c r="CU31" s="352"/>
      <c r="CV31" s="352"/>
      <c r="CW31" s="352"/>
      <c r="CX31" s="352"/>
      <c r="CY31" s="352"/>
      <c r="CZ31" s="432"/>
      <c r="DA31" s="314">
        <v>12</v>
      </c>
      <c r="DB31" s="315"/>
      <c r="DC31" s="316"/>
      <c r="DD31" s="317">
        <v>30</v>
      </c>
      <c r="DE31" s="341"/>
      <c r="DF31" s="315"/>
      <c r="DG31" s="317">
        <v>48</v>
      </c>
      <c r="DH31" s="341"/>
      <c r="DI31" s="342"/>
      <c r="DL31" s="83"/>
      <c r="DM31" s="87"/>
      <c r="DN31" s="87"/>
      <c r="DO31" s="87"/>
      <c r="DP31" s="85"/>
      <c r="DQ31" s="86"/>
      <c r="DR31" s="84"/>
      <c r="DS31" s="84"/>
      <c r="DT31" s="84"/>
      <c r="DU31" s="85"/>
      <c r="DV31" s="86"/>
      <c r="DW31" s="87"/>
      <c r="DX31" s="87"/>
      <c r="DY31" s="87"/>
      <c r="DZ31" s="85"/>
      <c r="EA31" s="86"/>
      <c r="EB31" s="87"/>
      <c r="EC31" s="87"/>
      <c r="ED31" s="87"/>
      <c r="EE31" s="85"/>
      <c r="EF31" s="86"/>
      <c r="EG31" s="88"/>
      <c r="EH31" s="88"/>
      <c r="EI31" s="88"/>
      <c r="EJ31" s="85"/>
      <c r="EK31" s="86"/>
      <c r="EL31" s="88"/>
      <c r="EM31" s="88"/>
      <c r="EN31" s="88"/>
      <c r="EO31" s="85"/>
      <c r="EP31" s="390"/>
      <c r="EQ31" s="391"/>
      <c r="ER31" s="391"/>
      <c r="ES31" s="391"/>
      <c r="ET31" s="391"/>
      <c r="EU31" s="391"/>
      <c r="EV31" s="391"/>
      <c r="EW31" s="391"/>
      <c r="EX31" s="391"/>
      <c r="EY31" s="392"/>
      <c r="EZ31" s="28"/>
      <c r="FA31" s="24"/>
      <c r="FB31" s="393"/>
      <c r="FC31" s="233"/>
      <c r="FD31" s="233"/>
      <c r="FE31" s="233"/>
      <c r="FF31" s="178"/>
      <c r="FG31" s="399"/>
      <c r="FH31" s="399"/>
      <c r="FI31" s="399"/>
      <c r="FJ31" s="399"/>
      <c r="FK31" s="399"/>
      <c r="FL31" s="399"/>
      <c r="FM31" s="399"/>
      <c r="FN31" s="399"/>
      <c r="FO31" s="399"/>
      <c r="FP31" s="399"/>
      <c r="FQ31" s="399"/>
      <c r="FR31" s="399"/>
      <c r="FS31" s="399"/>
      <c r="FT31" s="399"/>
      <c r="FU31" s="178"/>
      <c r="FV31" s="396" t="s">
        <v>66</v>
      </c>
      <c r="FW31" s="396"/>
      <c r="FX31" s="396"/>
      <c r="FY31" s="396"/>
      <c r="FZ31" s="396"/>
      <c r="GA31" s="396"/>
      <c r="GB31" s="178"/>
      <c r="GC31" s="399"/>
      <c r="GD31" s="399"/>
      <c r="GE31" s="399"/>
      <c r="GF31" s="399"/>
      <c r="GG31" s="399"/>
      <c r="GH31" s="399"/>
      <c r="GI31" s="399"/>
      <c r="GJ31" s="399"/>
      <c r="GK31" s="399"/>
      <c r="GL31" s="399"/>
      <c r="GM31" s="399"/>
      <c r="GN31" s="399"/>
      <c r="GO31" s="399"/>
      <c r="GP31" s="399"/>
      <c r="GQ31" s="178"/>
      <c r="GR31" s="233"/>
      <c r="GS31" s="233"/>
      <c r="GT31" s="233"/>
      <c r="GU31" s="321"/>
      <c r="HI31" s="176">
        <v>0.46875</v>
      </c>
    </row>
    <row r="32" spans="1:217" ht="8.25" customHeight="1" x14ac:dyDescent="0.15">
      <c r="A32" s="343"/>
      <c r="B32" s="343"/>
      <c r="C32" s="343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5"/>
      <c r="S32" s="448"/>
      <c r="T32" s="449"/>
      <c r="U32" s="449"/>
      <c r="V32" s="449"/>
      <c r="W32" s="450"/>
      <c r="X32" s="355" t="s">
        <v>44</v>
      </c>
      <c r="Y32" s="352"/>
      <c r="Z32" s="352"/>
      <c r="AA32" s="352"/>
      <c r="AB32" s="352"/>
      <c r="AC32" s="352"/>
      <c r="AD32" s="352" t="s">
        <v>44</v>
      </c>
      <c r="AE32" s="352"/>
      <c r="AF32" s="352"/>
      <c r="AG32" s="352"/>
      <c r="AH32" s="352"/>
      <c r="AI32" s="352"/>
      <c r="AJ32" s="352" t="s">
        <v>44</v>
      </c>
      <c r="AK32" s="352"/>
      <c r="AL32" s="352"/>
      <c r="AM32" s="352"/>
      <c r="AN32" s="352"/>
      <c r="AO32" s="352"/>
      <c r="AP32" s="352" t="s">
        <v>44</v>
      </c>
      <c r="AQ32" s="352"/>
      <c r="AR32" s="352"/>
      <c r="AS32" s="352"/>
      <c r="AT32" s="352"/>
      <c r="AU32" s="352"/>
      <c r="AV32" s="352" t="s">
        <v>44</v>
      </c>
      <c r="AW32" s="352"/>
      <c r="AX32" s="352"/>
      <c r="AY32" s="352"/>
      <c r="AZ32" s="352"/>
      <c r="BA32" s="352"/>
      <c r="BB32" s="352" t="s">
        <v>44</v>
      </c>
      <c r="BC32" s="352"/>
      <c r="BD32" s="352"/>
      <c r="BE32" s="352"/>
      <c r="BF32" s="352"/>
      <c r="BG32" s="432"/>
      <c r="BH32" s="314">
        <v>13</v>
      </c>
      <c r="BI32" s="315"/>
      <c r="BJ32" s="316"/>
      <c r="BK32" s="317">
        <v>31</v>
      </c>
      <c r="BL32" s="341"/>
      <c r="BM32" s="315"/>
      <c r="BN32" s="317">
        <v>49</v>
      </c>
      <c r="BO32" s="341"/>
      <c r="BP32" s="342"/>
      <c r="BQ32" s="355" t="s">
        <v>44</v>
      </c>
      <c r="BR32" s="352"/>
      <c r="BS32" s="352"/>
      <c r="BT32" s="352"/>
      <c r="BU32" s="352"/>
      <c r="BV32" s="352"/>
      <c r="BW32" s="352" t="s">
        <v>44</v>
      </c>
      <c r="BX32" s="352"/>
      <c r="BY32" s="352"/>
      <c r="BZ32" s="352"/>
      <c r="CA32" s="352"/>
      <c r="CB32" s="352"/>
      <c r="CC32" s="352" t="s">
        <v>44</v>
      </c>
      <c r="CD32" s="352"/>
      <c r="CE32" s="352"/>
      <c r="CF32" s="352"/>
      <c r="CG32" s="352"/>
      <c r="CH32" s="352"/>
      <c r="CI32" s="352" t="s">
        <v>44</v>
      </c>
      <c r="CJ32" s="352"/>
      <c r="CK32" s="352"/>
      <c r="CL32" s="352"/>
      <c r="CM32" s="352"/>
      <c r="CN32" s="352"/>
      <c r="CO32" s="352" t="s">
        <v>44</v>
      </c>
      <c r="CP32" s="352"/>
      <c r="CQ32" s="352"/>
      <c r="CR32" s="352"/>
      <c r="CS32" s="352"/>
      <c r="CT32" s="352"/>
      <c r="CU32" s="352" t="s">
        <v>44</v>
      </c>
      <c r="CV32" s="352"/>
      <c r="CW32" s="352"/>
      <c r="CX32" s="352"/>
      <c r="CY32" s="352"/>
      <c r="CZ32" s="432"/>
      <c r="DA32" s="314">
        <v>13</v>
      </c>
      <c r="DB32" s="315"/>
      <c r="DC32" s="316"/>
      <c r="DD32" s="317">
        <v>31</v>
      </c>
      <c r="DE32" s="341"/>
      <c r="DF32" s="315"/>
      <c r="DG32" s="317">
        <v>49</v>
      </c>
      <c r="DH32" s="341"/>
      <c r="DI32" s="342"/>
      <c r="DL32" s="77"/>
      <c r="DM32" s="89"/>
      <c r="DN32" s="89"/>
      <c r="DO32" s="89"/>
      <c r="DP32" s="79"/>
      <c r="DQ32" s="80"/>
      <c r="DR32" s="25"/>
      <c r="DS32" s="25"/>
      <c r="DT32" s="25"/>
      <c r="DU32" s="81"/>
      <c r="DV32" s="80"/>
      <c r="DW32" s="25"/>
      <c r="DX32" s="25"/>
      <c r="DY32" s="25"/>
      <c r="DZ32" s="81"/>
      <c r="EA32" s="80"/>
      <c r="EB32" s="25"/>
      <c r="EC32" s="25"/>
      <c r="ED32" s="25"/>
      <c r="EE32" s="81"/>
      <c r="EF32" s="80"/>
      <c r="EG32" s="25"/>
      <c r="EH32" s="25"/>
      <c r="EI32" s="25"/>
      <c r="EJ32" s="81"/>
      <c r="EK32" s="80"/>
      <c r="EL32" s="25"/>
      <c r="EM32" s="25"/>
      <c r="EN32" s="25"/>
      <c r="EO32" s="81"/>
      <c r="EP32" s="387" t="s">
        <v>44</v>
      </c>
      <c r="EQ32" s="388"/>
      <c r="ER32" s="388"/>
      <c r="ES32" s="388"/>
      <c r="ET32" s="388"/>
      <c r="EU32" s="388"/>
      <c r="EV32" s="388"/>
      <c r="EW32" s="388"/>
      <c r="EX32" s="388"/>
      <c r="EY32" s="389"/>
      <c r="EZ32" s="28"/>
      <c r="FA32" s="24"/>
      <c r="FB32" s="393"/>
      <c r="FC32" s="233"/>
      <c r="FD32" s="233"/>
      <c r="FE32" s="233"/>
      <c r="FF32" s="178"/>
      <c r="FG32" s="399"/>
      <c r="FH32" s="399"/>
      <c r="FI32" s="399"/>
      <c r="FJ32" s="399"/>
      <c r="FK32" s="399"/>
      <c r="FL32" s="399"/>
      <c r="FM32" s="399"/>
      <c r="FN32" s="399"/>
      <c r="FO32" s="399"/>
      <c r="FP32" s="399"/>
      <c r="FQ32" s="399"/>
      <c r="FR32" s="399"/>
      <c r="FS32" s="399"/>
      <c r="FT32" s="399"/>
      <c r="FU32" s="178"/>
      <c r="FV32" s="396"/>
      <c r="FW32" s="396"/>
      <c r="FX32" s="396"/>
      <c r="FY32" s="396"/>
      <c r="FZ32" s="396"/>
      <c r="GA32" s="396"/>
      <c r="GB32" s="178"/>
      <c r="GC32" s="399"/>
      <c r="GD32" s="399"/>
      <c r="GE32" s="399"/>
      <c r="GF32" s="399"/>
      <c r="GG32" s="399"/>
      <c r="GH32" s="399"/>
      <c r="GI32" s="399"/>
      <c r="GJ32" s="399"/>
      <c r="GK32" s="399"/>
      <c r="GL32" s="399"/>
      <c r="GM32" s="399"/>
      <c r="GN32" s="399"/>
      <c r="GO32" s="399"/>
      <c r="GP32" s="399"/>
      <c r="GQ32" s="178"/>
      <c r="GR32" s="233"/>
      <c r="GS32" s="233"/>
      <c r="GT32" s="233"/>
      <c r="GU32" s="321"/>
      <c r="HI32" s="176">
        <v>0.5</v>
      </c>
    </row>
    <row r="33" spans="1:217" ht="8.25" customHeight="1" x14ac:dyDescent="0.15">
      <c r="A33" s="343"/>
      <c r="B33" s="343"/>
      <c r="C33" s="343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5"/>
      <c r="S33" s="448"/>
      <c r="T33" s="449"/>
      <c r="U33" s="449"/>
      <c r="V33" s="449"/>
      <c r="W33" s="450"/>
      <c r="X33" s="355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432"/>
      <c r="BH33" s="314">
        <v>14</v>
      </c>
      <c r="BI33" s="315"/>
      <c r="BJ33" s="316"/>
      <c r="BK33" s="317">
        <v>32</v>
      </c>
      <c r="BL33" s="341"/>
      <c r="BM33" s="315"/>
      <c r="BN33" s="317">
        <v>50</v>
      </c>
      <c r="BO33" s="341"/>
      <c r="BP33" s="342"/>
      <c r="BQ33" s="355"/>
      <c r="BR33" s="352"/>
      <c r="BS33" s="352"/>
      <c r="BT33" s="352"/>
      <c r="BU33" s="352"/>
      <c r="BV33" s="352"/>
      <c r="BW33" s="352"/>
      <c r="BX33" s="352"/>
      <c r="BY33" s="352"/>
      <c r="BZ33" s="352"/>
      <c r="CA33" s="352"/>
      <c r="CB33" s="352"/>
      <c r="CC33" s="352"/>
      <c r="CD33" s="352"/>
      <c r="CE33" s="352"/>
      <c r="CF33" s="352"/>
      <c r="CG33" s="352"/>
      <c r="CH33" s="352"/>
      <c r="CI33" s="352"/>
      <c r="CJ33" s="352"/>
      <c r="CK33" s="352"/>
      <c r="CL33" s="352"/>
      <c r="CM33" s="352"/>
      <c r="CN33" s="352"/>
      <c r="CO33" s="352"/>
      <c r="CP33" s="352"/>
      <c r="CQ33" s="352"/>
      <c r="CR33" s="352"/>
      <c r="CS33" s="352"/>
      <c r="CT33" s="352"/>
      <c r="CU33" s="352"/>
      <c r="CV33" s="352"/>
      <c r="CW33" s="352"/>
      <c r="CX33" s="352"/>
      <c r="CY33" s="352"/>
      <c r="CZ33" s="432"/>
      <c r="DA33" s="314">
        <v>14</v>
      </c>
      <c r="DB33" s="315"/>
      <c r="DC33" s="316"/>
      <c r="DD33" s="317">
        <v>32</v>
      </c>
      <c r="DE33" s="341"/>
      <c r="DF33" s="315"/>
      <c r="DG33" s="317">
        <v>50</v>
      </c>
      <c r="DH33" s="341"/>
      <c r="DI33" s="342"/>
      <c r="DL33" s="83"/>
      <c r="DM33" s="87"/>
      <c r="DN33" s="87"/>
      <c r="DO33" s="87"/>
      <c r="DP33" s="85"/>
      <c r="DQ33" s="86"/>
      <c r="DR33" s="87"/>
      <c r="DS33" s="87"/>
      <c r="DT33" s="87"/>
      <c r="DU33" s="85"/>
      <c r="DV33" s="86"/>
      <c r="DW33" s="87"/>
      <c r="DX33" s="87"/>
      <c r="DY33" s="87"/>
      <c r="DZ33" s="85"/>
      <c r="EA33" s="86"/>
      <c r="EB33" s="87"/>
      <c r="EC33" s="87"/>
      <c r="ED33" s="87"/>
      <c r="EE33" s="85"/>
      <c r="EF33" s="86"/>
      <c r="EG33" s="87"/>
      <c r="EH33" s="87"/>
      <c r="EI33" s="87"/>
      <c r="EJ33" s="85"/>
      <c r="EK33" s="86"/>
      <c r="EL33" s="87"/>
      <c r="EM33" s="87"/>
      <c r="EN33" s="87"/>
      <c r="EO33" s="85"/>
      <c r="EP33" s="390"/>
      <c r="EQ33" s="391"/>
      <c r="ER33" s="391"/>
      <c r="ES33" s="391"/>
      <c r="ET33" s="391"/>
      <c r="EU33" s="391"/>
      <c r="EV33" s="391"/>
      <c r="EW33" s="391"/>
      <c r="EX33" s="391"/>
      <c r="EY33" s="392"/>
      <c r="EZ33" s="28"/>
      <c r="FA33" s="24"/>
      <c r="FB33" s="394"/>
      <c r="FC33" s="395"/>
      <c r="FD33" s="395"/>
      <c r="FE33" s="395"/>
      <c r="FF33" s="188"/>
      <c r="FG33" s="400"/>
      <c r="FH33" s="400"/>
      <c r="FI33" s="400"/>
      <c r="FJ33" s="400"/>
      <c r="FK33" s="400"/>
      <c r="FL33" s="400"/>
      <c r="FM33" s="400"/>
      <c r="FN33" s="400"/>
      <c r="FO33" s="400"/>
      <c r="FP33" s="400"/>
      <c r="FQ33" s="400"/>
      <c r="FR33" s="400"/>
      <c r="FS33" s="400"/>
      <c r="FT33" s="400"/>
      <c r="FU33" s="188"/>
      <c r="FV33" s="188"/>
      <c r="FW33" s="188"/>
      <c r="FX33" s="188"/>
      <c r="FY33" s="188"/>
      <c r="FZ33" s="188"/>
      <c r="GA33" s="188"/>
      <c r="GB33" s="188"/>
      <c r="GC33" s="400"/>
      <c r="GD33" s="400"/>
      <c r="GE33" s="400"/>
      <c r="GF33" s="400"/>
      <c r="GG33" s="400"/>
      <c r="GH33" s="400"/>
      <c r="GI33" s="400"/>
      <c r="GJ33" s="400"/>
      <c r="GK33" s="400"/>
      <c r="GL33" s="400"/>
      <c r="GM33" s="400"/>
      <c r="GN33" s="400"/>
      <c r="GO33" s="400"/>
      <c r="GP33" s="400"/>
      <c r="GQ33" s="188"/>
      <c r="GR33" s="395"/>
      <c r="GS33" s="395"/>
      <c r="GT33" s="395"/>
      <c r="GU33" s="397"/>
      <c r="HI33" s="176">
        <v>0.53125</v>
      </c>
    </row>
    <row r="34" spans="1:217" ht="8.25" customHeight="1" x14ac:dyDescent="0.15">
      <c r="A34" s="343"/>
      <c r="B34" s="343"/>
      <c r="C34" s="343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5"/>
      <c r="S34" s="448"/>
      <c r="T34" s="449"/>
      <c r="U34" s="449"/>
      <c r="V34" s="449"/>
      <c r="W34" s="450"/>
      <c r="X34" s="355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2"/>
      <c r="BF34" s="352"/>
      <c r="BG34" s="432"/>
      <c r="BH34" s="314">
        <v>15</v>
      </c>
      <c r="BI34" s="315"/>
      <c r="BJ34" s="316"/>
      <c r="BK34" s="317">
        <v>33</v>
      </c>
      <c r="BL34" s="341"/>
      <c r="BM34" s="315"/>
      <c r="BN34" s="317">
        <v>51</v>
      </c>
      <c r="BO34" s="341"/>
      <c r="BP34" s="342"/>
      <c r="BQ34" s="355"/>
      <c r="BR34" s="352"/>
      <c r="BS34" s="352"/>
      <c r="BT34" s="352"/>
      <c r="BU34" s="352"/>
      <c r="BV34" s="352"/>
      <c r="BW34" s="352"/>
      <c r="BX34" s="352"/>
      <c r="BY34" s="352"/>
      <c r="BZ34" s="352"/>
      <c r="CA34" s="352"/>
      <c r="CB34" s="352"/>
      <c r="CC34" s="352"/>
      <c r="CD34" s="352"/>
      <c r="CE34" s="352"/>
      <c r="CF34" s="352"/>
      <c r="CG34" s="352"/>
      <c r="CH34" s="352"/>
      <c r="CI34" s="352"/>
      <c r="CJ34" s="352"/>
      <c r="CK34" s="352"/>
      <c r="CL34" s="352"/>
      <c r="CM34" s="352"/>
      <c r="CN34" s="352"/>
      <c r="CO34" s="352"/>
      <c r="CP34" s="352"/>
      <c r="CQ34" s="352"/>
      <c r="CR34" s="352"/>
      <c r="CS34" s="352"/>
      <c r="CT34" s="352"/>
      <c r="CU34" s="352"/>
      <c r="CV34" s="352"/>
      <c r="CW34" s="352"/>
      <c r="CX34" s="352"/>
      <c r="CY34" s="352"/>
      <c r="CZ34" s="432"/>
      <c r="DA34" s="314">
        <v>15</v>
      </c>
      <c r="DB34" s="315"/>
      <c r="DC34" s="316"/>
      <c r="DD34" s="317">
        <v>33</v>
      </c>
      <c r="DE34" s="341"/>
      <c r="DF34" s="315"/>
      <c r="DG34" s="317">
        <v>51</v>
      </c>
      <c r="DH34" s="341"/>
      <c r="DI34" s="342"/>
      <c r="DL34" s="77"/>
      <c r="DM34" s="89"/>
      <c r="DN34" s="89"/>
      <c r="DO34" s="89"/>
      <c r="DP34" s="79"/>
      <c r="DQ34" s="80"/>
      <c r="DR34" s="25"/>
      <c r="DS34" s="25"/>
      <c r="DT34" s="25"/>
      <c r="DU34" s="81"/>
      <c r="DV34" s="80"/>
      <c r="DW34" s="25"/>
      <c r="DX34" s="25"/>
      <c r="DY34" s="25"/>
      <c r="DZ34" s="81"/>
      <c r="EA34" s="80"/>
      <c r="EB34" s="25"/>
      <c r="EC34" s="25"/>
      <c r="ED34" s="25"/>
      <c r="EE34" s="81"/>
      <c r="EF34" s="80"/>
      <c r="EG34" s="25"/>
      <c r="EH34" s="25"/>
      <c r="EI34" s="25"/>
      <c r="EJ34" s="81"/>
      <c r="EK34" s="80"/>
      <c r="EL34" s="25"/>
      <c r="EM34" s="25"/>
      <c r="EN34" s="25"/>
      <c r="EO34" s="81"/>
      <c r="EP34" s="387" t="s">
        <v>44</v>
      </c>
      <c r="EQ34" s="388"/>
      <c r="ER34" s="388"/>
      <c r="ES34" s="388"/>
      <c r="ET34" s="388"/>
      <c r="EU34" s="388"/>
      <c r="EV34" s="388"/>
      <c r="EW34" s="388"/>
      <c r="EX34" s="388"/>
      <c r="EY34" s="389"/>
      <c r="EZ34" s="28"/>
      <c r="FA34" s="24"/>
      <c r="FB34" s="403" t="s">
        <v>67</v>
      </c>
      <c r="FC34" s="404"/>
      <c r="FD34" s="404"/>
      <c r="FE34" s="404"/>
      <c r="FF34" s="405"/>
      <c r="FG34" s="410" t="s">
        <v>68</v>
      </c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411"/>
      <c r="FY34" s="427" t="s">
        <v>63</v>
      </c>
      <c r="FZ34" s="192"/>
      <c r="GA34" s="192"/>
      <c r="GB34" s="192"/>
      <c r="GC34" s="428"/>
      <c r="GD34" s="410" t="s">
        <v>68</v>
      </c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413"/>
      <c r="GS34" s="413"/>
      <c r="GT34" s="413"/>
      <c r="GU34" s="496"/>
      <c r="HI34" s="176">
        <v>0.54166666666666663</v>
      </c>
    </row>
    <row r="35" spans="1:217" ht="8.25" customHeight="1" x14ac:dyDescent="0.15">
      <c r="A35" s="433" t="s">
        <v>69</v>
      </c>
      <c r="B35" s="192"/>
      <c r="C35" s="192"/>
      <c r="D35" s="192"/>
      <c r="E35" s="192"/>
      <c r="F35" s="192"/>
      <c r="G35" s="192"/>
      <c r="H35" s="192"/>
      <c r="I35" s="192"/>
      <c r="J35" s="428"/>
      <c r="K35" s="434" t="s">
        <v>1</v>
      </c>
      <c r="L35" s="434"/>
      <c r="M35" s="434"/>
      <c r="N35" s="434"/>
      <c r="O35" s="434" t="s">
        <v>5</v>
      </c>
      <c r="P35" s="434"/>
      <c r="Q35" s="434"/>
      <c r="R35" s="435"/>
      <c r="S35" s="448"/>
      <c r="T35" s="449"/>
      <c r="U35" s="449"/>
      <c r="V35" s="449"/>
      <c r="W35" s="450"/>
      <c r="X35" s="436"/>
      <c r="Y35" s="437"/>
      <c r="Z35" s="93">
        <v>1</v>
      </c>
      <c r="AA35" s="440"/>
      <c r="AB35" s="437"/>
      <c r="AC35" s="93">
        <v>5</v>
      </c>
      <c r="AD35" s="440"/>
      <c r="AE35" s="437"/>
      <c r="AF35" s="94">
        <v>1</v>
      </c>
      <c r="AG35" s="440"/>
      <c r="AH35" s="437"/>
      <c r="AI35" s="94">
        <v>5</v>
      </c>
      <c r="AJ35" s="440"/>
      <c r="AK35" s="437"/>
      <c r="AL35" s="94">
        <v>1</v>
      </c>
      <c r="AM35" s="440"/>
      <c r="AN35" s="437"/>
      <c r="AO35" s="94">
        <v>5</v>
      </c>
      <c r="AP35" s="440"/>
      <c r="AQ35" s="437"/>
      <c r="AR35" s="94">
        <v>1</v>
      </c>
      <c r="AS35" s="440"/>
      <c r="AT35" s="437"/>
      <c r="AU35" s="94">
        <v>5</v>
      </c>
      <c r="AV35" s="440"/>
      <c r="AW35" s="437"/>
      <c r="AX35" s="94">
        <v>1</v>
      </c>
      <c r="AY35" s="440"/>
      <c r="AZ35" s="437"/>
      <c r="BA35" s="94">
        <v>5</v>
      </c>
      <c r="BB35" s="440"/>
      <c r="BC35" s="437"/>
      <c r="BD35" s="94">
        <v>1</v>
      </c>
      <c r="BE35" s="440"/>
      <c r="BF35" s="437"/>
      <c r="BG35" s="94">
        <v>5</v>
      </c>
      <c r="BH35" s="314">
        <v>16</v>
      </c>
      <c r="BI35" s="315"/>
      <c r="BJ35" s="316"/>
      <c r="BK35" s="317">
        <v>34</v>
      </c>
      <c r="BL35" s="341"/>
      <c r="BM35" s="315"/>
      <c r="BN35" s="317">
        <v>52</v>
      </c>
      <c r="BO35" s="341"/>
      <c r="BP35" s="342"/>
      <c r="BQ35" s="441">
        <v>1</v>
      </c>
      <c r="BR35" s="442"/>
      <c r="BS35" s="442"/>
      <c r="BT35" s="440"/>
      <c r="BU35" s="437"/>
      <c r="BV35" s="93">
        <v>5</v>
      </c>
      <c r="BW35" s="440"/>
      <c r="BX35" s="437"/>
      <c r="BY35" s="94">
        <v>1</v>
      </c>
      <c r="BZ35" s="440"/>
      <c r="CA35" s="437"/>
      <c r="CB35" s="93">
        <v>5</v>
      </c>
      <c r="CC35" s="440"/>
      <c r="CD35" s="437"/>
      <c r="CE35" s="94">
        <v>1</v>
      </c>
      <c r="CF35" s="440"/>
      <c r="CG35" s="437"/>
      <c r="CH35" s="93">
        <v>5</v>
      </c>
      <c r="CI35" s="440"/>
      <c r="CJ35" s="437"/>
      <c r="CK35" s="94">
        <v>1</v>
      </c>
      <c r="CL35" s="440"/>
      <c r="CM35" s="437"/>
      <c r="CN35" s="93">
        <v>5</v>
      </c>
      <c r="CO35" s="440"/>
      <c r="CP35" s="437"/>
      <c r="CQ35" s="94">
        <v>1</v>
      </c>
      <c r="CR35" s="440"/>
      <c r="CS35" s="437"/>
      <c r="CT35" s="93">
        <v>5</v>
      </c>
      <c r="CU35" s="440"/>
      <c r="CV35" s="437"/>
      <c r="CW35" s="94">
        <v>1</v>
      </c>
      <c r="CX35" s="440"/>
      <c r="CY35" s="437"/>
      <c r="CZ35" s="93">
        <v>5</v>
      </c>
      <c r="DA35" s="314">
        <v>16</v>
      </c>
      <c r="DB35" s="315"/>
      <c r="DC35" s="316"/>
      <c r="DD35" s="317">
        <v>34</v>
      </c>
      <c r="DE35" s="341"/>
      <c r="DF35" s="315"/>
      <c r="DG35" s="317">
        <v>52</v>
      </c>
      <c r="DH35" s="341"/>
      <c r="DI35" s="342"/>
      <c r="DL35" s="83"/>
      <c r="DM35" s="87"/>
      <c r="DN35" s="87"/>
      <c r="DO35" s="87"/>
      <c r="DP35" s="85"/>
      <c r="DQ35" s="86"/>
      <c r="DR35" s="87"/>
      <c r="DS35" s="87"/>
      <c r="DT35" s="87"/>
      <c r="DU35" s="85"/>
      <c r="DV35" s="86"/>
      <c r="DW35" s="87"/>
      <c r="DX35" s="87"/>
      <c r="DY35" s="87"/>
      <c r="DZ35" s="85"/>
      <c r="EA35" s="86"/>
      <c r="EB35" s="87"/>
      <c r="EC35" s="87"/>
      <c r="ED35" s="87"/>
      <c r="EE35" s="85"/>
      <c r="EF35" s="86"/>
      <c r="EG35" s="87"/>
      <c r="EH35" s="87"/>
      <c r="EI35" s="87"/>
      <c r="EJ35" s="85"/>
      <c r="EK35" s="86"/>
      <c r="EL35" s="87"/>
      <c r="EM35" s="87"/>
      <c r="EN35" s="87"/>
      <c r="EO35" s="85"/>
      <c r="EP35" s="390"/>
      <c r="EQ35" s="391"/>
      <c r="ER35" s="391"/>
      <c r="ES35" s="391"/>
      <c r="ET35" s="391"/>
      <c r="EU35" s="391"/>
      <c r="EV35" s="391"/>
      <c r="EW35" s="391"/>
      <c r="EX35" s="391"/>
      <c r="EY35" s="392"/>
      <c r="EZ35" s="28"/>
      <c r="FA35" s="24"/>
      <c r="FB35" s="403"/>
      <c r="FC35" s="404"/>
      <c r="FD35" s="404"/>
      <c r="FE35" s="404"/>
      <c r="FF35" s="406"/>
      <c r="FG35" s="412"/>
      <c r="FH35" s="413"/>
      <c r="FI35" s="413"/>
      <c r="FJ35" s="413"/>
      <c r="FK35" s="413"/>
      <c r="FL35" s="413"/>
      <c r="FM35" s="413"/>
      <c r="FN35" s="413"/>
      <c r="FO35" s="413"/>
      <c r="FP35" s="413"/>
      <c r="FQ35" s="413"/>
      <c r="FR35" s="413"/>
      <c r="FS35" s="413"/>
      <c r="FT35" s="413"/>
      <c r="FU35" s="413"/>
      <c r="FV35" s="413"/>
      <c r="FW35" s="413"/>
      <c r="FX35" s="414"/>
      <c r="FY35" s="429"/>
      <c r="FZ35" s="413"/>
      <c r="GA35" s="413"/>
      <c r="GB35" s="413"/>
      <c r="GC35" s="430"/>
      <c r="GD35" s="412"/>
      <c r="GE35" s="413"/>
      <c r="GF35" s="413"/>
      <c r="GG35" s="413"/>
      <c r="GH35" s="413"/>
      <c r="GI35" s="413"/>
      <c r="GJ35" s="413"/>
      <c r="GK35" s="413"/>
      <c r="GL35" s="413"/>
      <c r="GM35" s="413"/>
      <c r="GN35" s="413"/>
      <c r="GO35" s="413"/>
      <c r="GP35" s="413"/>
      <c r="GQ35" s="413"/>
      <c r="GR35" s="413"/>
      <c r="GS35" s="413"/>
      <c r="GT35" s="413"/>
      <c r="GU35" s="496"/>
      <c r="HI35" s="176">
        <v>0.5625</v>
      </c>
    </row>
    <row r="36" spans="1:217" ht="8.25" customHeight="1" x14ac:dyDescent="0.15">
      <c r="A36" s="412"/>
      <c r="B36" s="413"/>
      <c r="C36" s="413"/>
      <c r="D36" s="413"/>
      <c r="E36" s="413"/>
      <c r="F36" s="413"/>
      <c r="G36" s="413"/>
      <c r="H36" s="413"/>
      <c r="I36" s="413"/>
      <c r="J36" s="430"/>
      <c r="K36" s="434"/>
      <c r="L36" s="434"/>
      <c r="M36" s="434"/>
      <c r="N36" s="434"/>
      <c r="O36" s="434"/>
      <c r="P36" s="434"/>
      <c r="Q36" s="434"/>
      <c r="R36" s="435"/>
      <c r="S36" s="448"/>
      <c r="T36" s="449"/>
      <c r="U36" s="449"/>
      <c r="V36" s="449"/>
      <c r="W36" s="450"/>
      <c r="X36" s="443"/>
      <c r="Y36" s="418"/>
      <c r="Z36" s="418"/>
      <c r="AA36" s="417"/>
      <c r="AB36" s="418"/>
      <c r="AC36" s="418"/>
      <c r="AD36" s="417"/>
      <c r="AE36" s="418"/>
      <c r="AF36" s="438"/>
      <c r="AG36" s="417"/>
      <c r="AH36" s="418"/>
      <c r="AI36" s="438"/>
      <c r="AJ36" s="417"/>
      <c r="AK36" s="418"/>
      <c r="AL36" s="438"/>
      <c r="AM36" s="417"/>
      <c r="AN36" s="418"/>
      <c r="AO36" s="438"/>
      <c r="AP36" s="421"/>
      <c r="AQ36" s="422"/>
      <c r="AR36" s="423"/>
      <c r="AS36" s="417"/>
      <c r="AT36" s="418"/>
      <c r="AU36" s="438"/>
      <c r="AV36" s="421"/>
      <c r="AW36" s="422"/>
      <c r="AX36" s="423"/>
      <c r="AY36" s="417"/>
      <c r="AZ36" s="418"/>
      <c r="BA36" s="438"/>
      <c r="BB36" s="421"/>
      <c r="BC36" s="422"/>
      <c r="BD36" s="423"/>
      <c r="BE36" s="417"/>
      <c r="BF36" s="418"/>
      <c r="BG36" s="438"/>
      <c r="BH36" s="314">
        <v>17</v>
      </c>
      <c r="BI36" s="315"/>
      <c r="BJ36" s="316"/>
      <c r="BK36" s="317">
        <v>35</v>
      </c>
      <c r="BL36" s="341"/>
      <c r="BM36" s="315"/>
      <c r="BN36" s="317">
        <v>53</v>
      </c>
      <c r="BO36" s="341"/>
      <c r="BP36" s="342"/>
      <c r="BQ36" s="441"/>
      <c r="BR36" s="442"/>
      <c r="BS36" s="442"/>
      <c r="BT36" s="417"/>
      <c r="BU36" s="418"/>
      <c r="BV36" s="418"/>
      <c r="BW36" s="417"/>
      <c r="BX36" s="418"/>
      <c r="BY36" s="438"/>
      <c r="BZ36" s="417"/>
      <c r="CA36" s="418"/>
      <c r="CB36" s="418"/>
      <c r="CC36" s="417"/>
      <c r="CD36" s="418"/>
      <c r="CE36" s="438"/>
      <c r="CF36" s="417"/>
      <c r="CG36" s="418"/>
      <c r="CH36" s="418"/>
      <c r="CI36" s="421"/>
      <c r="CJ36" s="422"/>
      <c r="CK36" s="423"/>
      <c r="CL36" s="417"/>
      <c r="CM36" s="418"/>
      <c r="CN36" s="418"/>
      <c r="CO36" s="421"/>
      <c r="CP36" s="422"/>
      <c r="CQ36" s="423"/>
      <c r="CR36" s="417"/>
      <c r="CS36" s="418"/>
      <c r="CT36" s="418"/>
      <c r="CU36" s="421"/>
      <c r="CV36" s="422"/>
      <c r="CW36" s="423"/>
      <c r="CX36" s="417"/>
      <c r="CY36" s="418"/>
      <c r="CZ36" s="418"/>
      <c r="DA36" s="314">
        <v>17</v>
      </c>
      <c r="DB36" s="315"/>
      <c r="DC36" s="316"/>
      <c r="DD36" s="317">
        <v>35</v>
      </c>
      <c r="DE36" s="341"/>
      <c r="DF36" s="315"/>
      <c r="DG36" s="317">
        <v>53</v>
      </c>
      <c r="DH36" s="341"/>
      <c r="DI36" s="342"/>
      <c r="DL36" s="77"/>
      <c r="DM36" s="89"/>
      <c r="DN36" s="89"/>
      <c r="DO36" s="89"/>
      <c r="DP36" s="79"/>
      <c r="DQ36" s="80"/>
      <c r="DR36" s="25"/>
      <c r="DS36" s="25"/>
      <c r="DT36" s="25"/>
      <c r="DU36" s="81"/>
      <c r="DV36" s="80"/>
      <c r="DW36" s="25"/>
      <c r="DX36" s="25"/>
      <c r="DY36" s="25"/>
      <c r="DZ36" s="81"/>
      <c r="EA36" s="80"/>
      <c r="EB36" s="25"/>
      <c r="EC36" s="25"/>
      <c r="ED36" s="25"/>
      <c r="EE36" s="81"/>
      <c r="EF36" s="80"/>
      <c r="EG36" s="25"/>
      <c r="EH36" s="25"/>
      <c r="EI36" s="25"/>
      <c r="EJ36" s="81"/>
      <c r="EK36" s="80"/>
      <c r="EL36" s="25"/>
      <c r="EM36" s="25"/>
      <c r="EN36" s="25"/>
      <c r="EO36" s="81"/>
      <c r="EP36" s="387" t="s">
        <v>44</v>
      </c>
      <c r="EQ36" s="388"/>
      <c r="ER36" s="388"/>
      <c r="ES36" s="388"/>
      <c r="ET36" s="388"/>
      <c r="EU36" s="388"/>
      <c r="EV36" s="388"/>
      <c r="EW36" s="388"/>
      <c r="EX36" s="388"/>
      <c r="EY36" s="389"/>
      <c r="EZ36" s="28"/>
      <c r="FA36" s="24"/>
      <c r="FB36" s="407"/>
      <c r="FC36" s="408"/>
      <c r="FD36" s="408"/>
      <c r="FE36" s="408"/>
      <c r="FF36" s="409"/>
      <c r="FG36" s="415"/>
      <c r="FH36" s="195"/>
      <c r="FI36" s="195"/>
      <c r="FJ36" s="195"/>
      <c r="FK36" s="195"/>
      <c r="FL36" s="195"/>
      <c r="FM36" s="195"/>
      <c r="FN36" s="195"/>
      <c r="FO36" s="195"/>
      <c r="FP36" s="195"/>
      <c r="FQ36" s="195"/>
      <c r="FR36" s="195"/>
      <c r="FS36" s="195"/>
      <c r="FT36" s="195"/>
      <c r="FU36" s="195"/>
      <c r="FV36" s="195"/>
      <c r="FW36" s="195"/>
      <c r="FX36" s="416"/>
      <c r="FY36" s="431"/>
      <c r="FZ36" s="195"/>
      <c r="GA36" s="195"/>
      <c r="GB36" s="195"/>
      <c r="GC36" s="379"/>
      <c r="GD36" s="415"/>
      <c r="GE36" s="195"/>
      <c r="GF36" s="195"/>
      <c r="GG36" s="195"/>
      <c r="GH36" s="195"/>
      <c r="GI36" s="195"/>
      <c r="GJ36" s="195"/>
      <c r="GK36" s="195"/>
      <c r="GL36" s="195"/>
      <c r="GM36" s="195"/>
      <c r="GN36" s="195"/>
      <c r="GO36" s="195"/>
      <c r="GP36" s="195"/>
      <c r="GQ36" s="195"/>
      <c r="GR36" s="195"/>
      <c r="GS36" s="195"/>
      <c r="GT36" s="195"/>
      <c r="GU36" s="196"/>
      <c r="HI36" s="176">
        <v>0.61805555555555558</v>
      </c>
    </row>
    <row r="37" spans="1:217" ht="8.25" customHeight="1" x14ac:dyDescent="0.15">
      <c r="A37" s="412"/>
      <c r="B37" s="413"/>
      <c r="C37" s="413"/>
      <c r="D37" s="413"/>
      <c r="E37" s="413"/>
      <c r="F37" s="413"/>
      <c r="G37" s="413"/>
      <c r="H37" s="413"/>
      <c r="I37" s="413"/>
      <c r="J37" s="430"/>
      <c r="K37" s="434"/>
      <c r="L37" s="434"/>
      <c r="M37" s="434"/>
      <c r="N37" s="434"/>
      <c r="O37" s="434"/>
      <c r="P37" s="434"/>
      <c r="Q37" s="434"/>
      <c r="R37" s="435"/>
      <c r="S37" s="448"/>
      <c r="T37" s="449"/>
      <c r="U37" s="449"/>
      <c r="V37" s="449"/>
      <c r="W37" s="450"/>
      <c r="X37" s="444"/>
      <c r="Y37" s="420"/>
      <c r="Z37" s="420"/>
      <c r="AA37" s="419"/>
      <c r="AB37" s="420"/>
      <c r="AC37" s="420"/>
      <c r="AD37" s="419"/>
      <c r="AE37" s="420"/>
      <c r="AF37" s="439"/>
      <c r="AG37" s="419"/>
      <c r="AH37" s="420"/>
      <c r="AI37" s="439"/>
      <c r="AJ37" s="419"/>
      <c r="AK37" s="420"/>
      <c r="AL37" s="439"/>
      <c r="AM37" s="419"/>
      <c r="AN37" s="420"/>
      <c r="AO37" s="439"/>
      <c r="AP37" s="424"/>
      <c r="AQ37" s="425"/>
      <c r="AR37" s="426"/>
      <c r="AS37" s="419"/>
      <c r="AT37" s="420"/>
      <c r="AU37" s="439"/>
      <c r="AV37" s="424"/>
      <c r="AW37" s="425"/>
      <c r="AX37" s="426"/>
      <c r="AY37" s="419"/>
      <c r="AZ37" s="420"/>
      <c r="BA37" s="439"/>
      <c r="BB37" s="424"/>
      <c r="BC37" s="425"/>
      <c r="BD37" s="426"/>
      <c r="BE37" s="419"/>
      <c r="BF37" s="420"/>
      <c r="BG37" s="439"/>
      <c r="BH37" s="474">
        <v>18</v>
      </c>
      <c r="BI37" s="473"/>
      <c r="BJ37" s="475"/>
      <c r="BK37" s="471">
        <v>36</v>
      </c>
      <c r="BL37" s="472"/>
      <c r="BM37" s="473"/>
      <c r="BN37" s="471">
        <v>54</v>
      </c>
      <c r="BO37" s="472"/>
      <c r="BP37" s="476"/>
      <c r="BQ37" s="441"/>
      <c r="BR37" s="442"/>
      <c r="BS37" s="442"/>
      <c r="BT37" s="419"/>
      <c r="BU37" s="420"/>
      <c r="BV37" s="420"/>
      <c r="BW37" s="419"/>
      <c r="BX37" s="420"/>
      <c r="BY37" s="439"/>
      <c r="BZ37" s="419"/>
      <c r="CA37" s="420"/>
      <c r="CB37" s="420"/>
      <c r="CC37" s="419"/>
      <c r="CD37" s="420"/>
      <c r="CE37" s="439"/>
      <c r="CF37" s="419"/>
      <c r="CG37" s="420"/>
      <c r="CH37" s="420"/>
      <c r="CI37" s="424"/>
      <c r="CJ37" s="425"/>
      <c r="CK37" s="426"/>
      <c r="CL37" s="419"/>
      <c r="CM37" s="420"/>
      <c r="CN37" s="420"/>
      <c r="CO37" s="424"/>
      <c r="CP37" s="425"/>
      <c r="CQ37" s="426"/>
      <c r="CR37" s="419"/>
      <c r="CS37" s="420"/>
      <c r="CT37" s="420"/>
      <c r="CU37" s="424"/>
      <c r="CV37" s="425"/>
      <c r="CW37" s="426"/>
      <c r="CX37" s="419"/>
      <c r="CY37" s="420"/>
      <c r="CZ37" s="420"/>
      <c r="DA37" s="474">
        <v>18</v>
      </c>
      <c r="DB37" s="473"/>
      <c r="DC37" s="475"/>
      <c r="DD37" s="471">
        <v>36</v>
      </c>
      <c r="DE37" s="472"/>
      <c r="DF37" s="473"/>
      <c r="DG37" s="471">
        <v>54</v>
      </c>
      <c r="DH37" s="472"/>
      <c r="DI37" s="476"/>
      <c r="DL37" s="83"/>
      <c r="DM37" s="87"/>
      <c r="DN37" s="87"/>
      <c r="DO37" s="87"/>
      <c r="DP37" s="85"/>
      <c r="DQ37" s="86"/>
      <c r="DR37" s="87"/>
      <c r="DS37" s="87"/>
      <c r="DT37" s="87"/>
      <c r="DU37" s="85"/>
      <c r="DV37" s="86"/>
      <c r="DW37" s="87"/>
      <c r="DX37" s="87"/>
      <c r="DY37" s="87"/>
      <c r="DZ37" s="85"/>
      <c r="EA37" s="86"/>
      <c r="EB37" s="87"/>
      <c r="EC37" s="87"/>
      <c r="ED37" s="87"/>
      <c r="EE37" s="85"/>
      <c r="EF37" s="86"/>
      <c r="EG37" s="87"/>
      <c r="EH37" s="87"/>
      <c r="EI37" s="87"/>
      <c r="EJ37" s="85"/>
      <c r="EK37" s="86"/>
      <c r="EL37" s="87"/>
      <c r="EM37" s="87"/>
      <c r="EN37" s="87"/>
      <c r="EO37" s="85"/>
      <c r="EP37" s="390"/>
      <c r="EQ37" s="391"/>
      <c r="ER37" s="391"/>
      <c r="ES37" s="391"/>
      <c r="ET37" s="391"/>
      <c r="EU37" s="391"/>
      <c r="EV37" s="391"/>
      <c r="EW37" s="391"/>
      <c r="EX37" s="391"/>
      <c r="EY37" s="392"/>
      <c r="EZ37" s="28"/>
      <c r="FA37" s="24"/>
      <c r="FB37" s="180"/>
      <c r="FC37" s="469" t="str">
        <f>IF(ISERROR(VLOOKUP($CU$12,#REF!,2,FALSE)),"",VLOOKUP($CU$12,#REF!,2,FALSE))</f>
        <v/>
      </c>
      <c r="FD37" s="469"/>
      <c r="FE37" s="469"/>
      <c r="FF37" s="79"/>
      <c r="FG37" s="190"/>
      <c r="FH37" s="490" t="str">
        <f>IF(ISERROR(VLOOKUP($CU$12,#REF!,14,FALSE)),"",VLOOKUP($CU$12,#REF!,14,FALSE))</f>
        <v/>
      </c>
      <c r="FI37" s="490"/>
      <c r="FJ37" s="490"/>
      <c r="FK37" s="490"/>
      <c r="FL37" s="490"/>
      <c r="FM37" s="490"/>
      <c r="FN37" s="490"/>
      <c r="FO37" s="490"/>
      <c r="FP37" s="490"/>
      <c r="FQ37" s="490"/>
      <c r="FR37" s="490"/>
      <c r="FS37" s="490"/>
      <c r="FT37" s="490"/>
      <c r="FU37" s="490"/>
      <c r="FV37" s="490"/>
      <c r="FW37" s="181"/>
      <c r="FX37" s="181"/>
      <c r="FY37" s="95"/>
      <c r="FZ37" s="469" t="str">
        <f>IF(ISERROR(VLOOKUP($DX$12,#REF!,2,FALSE)),"",VLOOKUP($DX$12,#REF!,2,FALSE))</f>
        <v/>
      </c>
      <c r="GA37" s="469"/>
      <c r="GB37" s="469"/>
      <c r="GC37" s="153"/>
      <c r="GD37" s="154"/>
      <c r="GE37" s="485" t="str">
        <f>IF(ISERROR(VLOOKUP($DX$12,#REF!,14,FALSE)),"",VLOOKUP($DX$12,#REF!,14,FALSE))</f>
        <v/>
      </c>
      <c r="GF37" s="485"/>
      <c r="GG37" s="485"/>
      <c r="GH37" s="485"/>
      <c r="GI37" s="485"/>
      <c r="GJ37" s="485"/>
      <c r="GK37" s="485"/>
      <c r="GL37" s="485"/>
      <c r="GM37" s="485"/>
      <c r="GN37" s="485"/>
      <c r="GO37" s="485"/>
      <c r="GP37" s="485"/>
      <c r="GQ37" s="485"/>
      <c r="GR37" s="485"/>
      <c r="GS37" s="485"/>
      <c r="GT37" s="181"/>
      <c r="GU37" s="182"/>
    </row>
    <row r="38" spans="1:217" ht="8.25" customHeight="1" x14ac:dyDescent="0.15">
      <c r="A38" s="412"/>
      <c r="B38" s="413"/>
      <c r="C38" s="413"/>
      <c r="D38" s="413"/>
      <c r="E38" s="413"/>
      <c r="F38" s="413"/>
      <c r="G38" s="413"/>
      <c r="H38" s="413"/>
      <c r="I38" s="413"/>
      <c r="J38" s="430"/>
      <c r="K38" s="434" t="s">
        <v>2</v>
      </c>
      <c r="L38" s="434"/>
      <c r="M38" s="434"/>
      <c r="N38" s="434"/>
      <c r="O38" s="434" t="s">
        <v>28</v>
      </c>
      <c r="P38" s="434"/>
      <c r="Q38" s="434"/>
      <c r="R38" s="435"/>
      <c r="S38" s="448"/>
      <c r="T38" s="449"/>
      <c r="U38" s="449"/>
      <c r="V38" s="449"/>
      <c r="W38" s="450"/>
      <c r="X38" s="436"/>
      <c r="Y38" s="437"/>
      <c r="Z38" s="94">
        <v>2</v>
      </c>
      <c r="AA38" s="440"/>
      <c r="AB38" s="437"/>
      <c r="AC38" s="93">
        <v>6</v>
      </c>
      <c r="AD38" s="440"/>
      <c r="AE38" s="437"/>
      <c r="AF38" s="94">
        <v>2</v>
      </c>
      <c r="AG38" s="440"/>
      <c r="AH38" s="437"/>
      <c r="AI38" s="93">
        <v>6</v>
      </c>
      <c r="AJ38" s="440"/>
      <c r="AK38" s="437"/>
      <c r="AL38" s="94">
        <v>2</v>
      </c>
      <c r="AM38" s="440"/>
      <c r="AN38" s="437"/>
      <c r="AO38" s="93">
        <v>6</v>
      </c>
      <c r="AP38" s="440"/>
      <c r="AQ38" s="437"/>
      <c r="AR38" s="93">
        <v>2</v>
      </c>
      <c r="AS38" s="440"/>
      <c r="AT38" s="437"/>
      <c r="AU38" s="93">
        <v>6</v>
      </c>
      <c r="AV38" s="440"/>
      <c r="AW38" s="437"/>
      <c r="AX38" s="93">
        <v>2</v>
      </c>
      <c r="AY38" s="440"/>
      <c r="AZ38" s="437"/>
      <c r="BA38" s="93">
        <v>6</v>
      </c>
      <c r="BB38" s="440"/>
      <c r="BC38" s="437"/>
      <c r="BD38" s="93">
        <v>2</v>
      </c>
      <c r="BE38" s="440"/>
      <c r="BF38" s="437"/>
      <c r="BG38" s="93">
        <v>6</v>
      </c>
      <c r="BH38" s="479" t="s">
        <v>70</v>
      </c>
      <c r="BI38" s="480"/>
      <c r="BJ38" s="480"/>
      <c r="BK38" s="480"/>
      <c r="BL38" s="480"/>
      <c r="BM38" s="480"/>
      <c r="BN38" s="480"/>
      <c r="BO38" s="480"/>
      <c r="BP38" s="481"/>
      <c r="BQ38" s="436"/>
      <c r="BR38" s="437"/>
      <c r="BS38" s="94">
        <v>2</v>
      </c>
      <c r="BT38" s="440"/>
      <c r="BU38" s="437"/>
      <c r="BV38" s="93">
        <v>6</v>
      </c>
      <c r="BW38" s="440"/>
      <c r="BX38" s="437"/>
      <c r="BY38" s="94">
        <v>2</v>
      </c>
      <c r="BZ38" s="440"/>
      <c r="CA38" s="437"/>
      <c r="CB38" s="93">
        <v>6</v>
      </c>
      <c r="CC38" s="440"/>
      <c r="CD38" s="437"/>
      <c r="CE38" s="94">
        <v>2</v>
      </c>
      <c r="CF38" s="440"/>
      <c r="CG38" s="437"/>
      <c r="CH38" s="93">
        <v>6</v>
      </c>
      <c r="CI38" s="440"/>
      <c r="CJ38" s="437"/>
      <c r="CK38" s="94">
        <v>2</v>
      </c>
      <c r="CL38" s="440"/>
      <c r="CM38" s="437"/>
      <c r="CN38" s="93">
        <v>6</v>
      </c>
      <c r="CO38" s="440"/>
      <c r="CP38" s="437"/>
      <c r="CQ38" s="94">
        <v>2</v>
      </c>
      <c r="CR38" s="440"/>
      <c r="CS38" s="437"/>
      <c r="CT38" s="93">
        <v>6</v>
      </c>
      <c r="CU38" s="440"/>
      <c r="CV38" s="437"/>
      <c r="CW38" s="94">
        <v>2</v>
      </c>
      <c r="CX38" s="440"/>
      <c r="CY38" s="437"/>
      <c r="CZ38" s="93">
        <v>6</v>
      </c>
      <c r="DA38" s="479" t="s">
        <v>70</v>
      </c>
      <c r="DB38" s="480"/>
      <c r="DC38" s="480"/>
      <c r="DD38" s="480"/>
      <c r="DE38" s="480"/>
      <c r="DF38" s="480"/>
      <c r="DG38" s="480"/>
      <c r="DH38" s="480"/>
      <c r="DI38" s="481"/>
      <c r="DL38" s="77"/>
      <c r="DM38" s="89"/>
      <c r="DN38" s="89"/>
      <c r="DO38" s="89"/>
      <c r="DP38" s="79"/>
      <c r="DQ38" s="80"/>
      <c r="DR38" s="25"/>
      <c r="DS38" s="25"/>
      <c r="DT38" s="25"/>
      <c r="DU38" s="81"/>
      <c r="DV38" s="80"/>
      <c r="DW38" s="25"/>
      <c r="DX38" s="25"/>
      <c r="DY38" s="25"/>
      <c r="DZ38" s="81"/>
      <c r="EA38" s="80"/>
      <c r="EB38" s="25"/>
      <c r="EC38" s="25"/>
      <c r="ED38" s="25"/>
      <c r="EE38" s="81"/>
      <c r="EF38" s="80"/>
      <c r="EG38" s="25"/>
      <c r="EH38" s="25"/>
      <c r="EI38" s="25"/>
      <c r="EJ38" s="81"/>
      <c r="EK38" s="80"/>
      <c r="EL38" s="25"/>
      <c r="EM38" s="25"/>
      <c r="EN38" s="25"/>
      <c r="EO38" s="81"/>
      <c r="EP38" s="387" t="s">
        <v>71</v>
      </c>
      <c r="EQ38" s="388"/>
      <c r="ER38" s="388"/>
      <c r="ES38" s="388"/>
      <c r="ET38" s="388"/>
      <c r="EU38" s="388"/>
      <c r="EV38" s="388"/>
      <c r="EW38" s="388"/>
      <c r="EX38" s="388"/>
      <c r="EY38" s="389"/>
      <c r="EZ38" s="28"/>
      <c r="FA38" s="24"/>
      <c r="FB38" s="183"/>
      <c r="FC38" s="470"/>
      <c r="FD38" s="470"/>
      <c r="FE38" s="470"/>
      <c r="FF38" s="85"/>
      <c r="FG38" s="98"/>
      <c r="FH38" s="400"/>
      <c r="FI38" s="400"/>
      <c r="FJ38" s="400"/>
      <c r="FK38" s="400"/>
      <c r="FL38" s="400"/>
      <c r="FM38" s="400"/>
      <c r="FN38" s="400"/>
      <c r="FO38" s="400"/>
      <c r="FP38" s="400"/>
      <c r="FQ38" s="400"/>
      <c r="FR38" s="400"/>
      <c r="FS38" s="400"/>
      <c r="FT38" s="400"/>
      <c r="FU38" s="400"/>
      <c r="FV38" s="400"/>
      <c r="FW38" s="184"/>
      <c r="FX38" s="184"/>
      <c r="FY38" s="99"/>
      <c r="FZ38" s="470"/>
      <c r="GA38" s="470"/>
      <c r="GB38" s="470"/>
      <c r="GC38" s="155"/>
      <c r="GD38" s="156"/>
      <c r="GE38" s="486"/>
      <c r="GF38" s="486"/>
      <c r="GG38" s="486"/>
      <c r="GH38" s="486"/>
      <c r="GI38" s="486"/>
      <c r="GJ38" s="486"/>
      <c r="GK38" s="486"/>
      <c r="GL38" s="486"/>
      <c r="GM38" s="486"/>
      <c r="GN38" s="486"/>
      <c r="GO38" s="486"/>
      <c r="GP38" s="486"/>
      <c r="GQ38" s="486"/>
      <c r="GR38" s="486"/>
      <c r="GS38" s="486"/>
      <c r="GT38" s="184"/>
      <c r="GU38" s="185"/>
    </row>
    <row r="39" spans="1:217" ht="8.25" customHeight="1" x14ac:dyDescent="0.15">
      <c r="A39" s="412"/>
      <c r="B39" s="413"/>
      <c r="C39" s="413"/>
      <c r="D39" s="413"/>
      <c r="E39" s="413"/>
      <c r="F39" s="413"/>
      <c r="G39" s="413"/>
      <c r="H39" s="413"/>
      <c r="I39" s="413"/>
      <c r="J39" s="430"/>
      <c r="K39" s="434"/>
      <c r="L39" s="434"/>
      <c r="M39" s="434"/>
      <c r="N39" s="434"/>
      <c r="O39" s="434"/>
      <c r="P39" s="434"/>
      <c r="Q39" s="434"/>
      <c r="R39" s="435"/>
      <c r="S39" s="448"/>
      <c r="T39" s="449"/>
      <c r="U39" s="449"/>
      <c r="V39" s="449"/>
      <c r="W39" s="450"/>
      <c r="X39" s="477"/>
      <c r="Y39" s="422"/>
      <c r="Z39" s="423"/>
      <c r="AA39" s="417"/>
      <c r="AB39" s="418"/>
      <c r="AC39" s="418"/>
      <c r="AD39" s="421"/>
      <c r="AE39" s="422"/>
      <c r="AF39" s="422"/>
      <c r="AG39" s="417"/>
      <c r="AH39" s="418"/>
      <c r="AI39" s="418"/>
      <c r="AJ39" s="421"/>
      <c r="AK39" s="422"/>
      <c r="AL39" s="423"/>
      <c r="AM39" s="417"/>
      <c r="AN39" s="418"/>
      <c r="AO39" s="418"/>
      <c r="AP39" s="417"/>
      <c r="AQ39" s="418"/>
      <c r="AR39" s="418"/>
      <c r="AS39" s="417"/>
      <c r="AT39" s="418"/>
      <c r="AU39" s="418"/>
      <c r="AV39" s="417"/>
      <c r="AW39" s="418"/>
      <c r="AX39" s="418"/>
      <c r="AY39" s="417"/>
      <c r="AZ39" s="418"/>
      <c r="BA39" s="418"/>
      <c r="BB39" s="417"/>
      <c r="BC39" s="418"/>
      <c r="BD39" s="418"/>
      <c r="BE39" s="417"/>
      <c r="BF39" s="418"/>
      <c r="BG39" s="418"/>
      <c r="BH39" s="266"/>
      <c r="BI39" s="262"/>
      <c r="BJ39" s="262"/>
      <c r="BK39" s="262"/>
      <c r="BL39" s="262"/>
      <c r="BM39" s="262"/>
      <c r="BN39" s="262"/>
      <c r="BO39" s="262"/>
      <c r="BP39" s="263"/>
      <c r="BQ39" s="477"/>
      <c r="BR39" s="422"/>
      <c r="BS39" s="423"/>
      <c r="BT39" s="417"/>
      <c r="BU39" s="418"/>
      <c r="BV39" s="418"/>
      <c r="BW39" s="421"/>
      <c r="BX39" s="422"/>
      <c r="BY39" s="422"/>
      <c r="BZ39" s="417"/>
      <c r="CA39" s="418"/>
      <c r="CB39" s="418"/>
      <c r="CC39" s="421"/>
      <c r="CD39" s="422"/>
      <c r="CE39" s="423"/>
      <c r="CF39" s="417"/>
      <c r="CG39" s="418"/>
      <c r="CH39" s="418"/>
      <c r="CI39" s="417"/>
      <c r="CJ39" s="418"/>
      <c r="CK39" s="418"/>
      <c r="CL39" s="417"/>
      <c r="CM39" s="418"/>
      <c r="CN39" s="418"/>
      <c r="CO39" s="417"/>
      <c r="CP39" s="418"/>
      <c r="CQ39" s="418"/>
      <c r="CR39" s="417"/>
      <c r="CS39" s="418"/>
      <c r="CT39" s="418"/>
      <c r="CU39" s="417"/>
      <c r="CV39" s="418"/>
      <c r="CW39" s="418"/>
      <c r="CX39" s="417"/>
      <c r="CY39" s="418"/>
      <c r="CZ39" s="418"/>
      <c r="DA39" s="266"/>
      <c r="DB39" s="262"/>
      <c r="DC39" s="262"/>
      <c r="DD39" s="262"/>
      <c r="DE39" s="262"/>
      <c r="DF39" s="262"/>
      <c r="DG39" s="262"/>
      <c r="DH39" s="262"/>
      <c r="DI39" s="263"/>
      <c r="DL39" s="83"/>
      <c r="DM39" s="87"/>
      <c r="DN39" s="87"/>
      <c r="DO39" s="87"/>
      <c r="DP39" s="85"/>
      <c r="DQ39" s="86"/>
      <c r="DR39" s="87"/>
      <c r="DS39" s="87"/>
      <c r="DT39" s="87"/>
      <c r="DU39" s="85"/>
      <c r="DV39" s="86"/>
      <c r="DW39" s="87"/>
      <c r="DX39" s="87"/>
      <c r="DY39" s="87"/>
      <c r="DZ39" s="85"/>
      <c r="EA39" s="86"/>
      <c r="EB39" s="87"/>
      <c r="EC39" s="87"/>
      <c r="ED39" s="87"/>
      <c r="EE39" s="85"/>
      <c r="EF39" s="86"/>
      <c r="EG39" s="87"/>
      <c r="EH39" s="87"/>
      <c r="EI39" s="87"/>
      <c r="EJ39" s="85"/>
      <c r="EK39" s="86"/>
      <c r="EL39" s="87"/>
      <c r="EM39" s="87"/>
      <c r="EN39" s="87"/>
      <c r="EO39" s="85"/>
      <c r="EP39" s="390"/>
      <c r="EQ39" s="391"/>
      <c r="ER39" s="391"/>
      <c r="ES39" s="391"/>
      <c r="ET39" s="391"/>
      <c r="EU39" s="391"/>
      <c r="EV39" s="391"/>
      <c r="EW39" s="391"/>
      <c r="EX39" s="391"/>
      <c r="EY39" s="392"/>
      <c r="EZ39" s="28"/>
      <c r="FA39" s="24"/>
      <c r="FB39" s="180"/>
      <c r="FC39" s="469" t="str">
        <f>IF(ISERROR(VLOOKUP($CU$12,#REF!,3,FALSE)),"",VLOOKUP($CU$12,#REF!,3,FALSE))</f>
        <v/>
      </c>
      <c r="FD39" s="469"/>
      <c r="FE39" s="469"/>
      <c r="FF39" s="79"/>
      <c r="FG39" s="190"/>
      <c r="FH39" s="490" t="str">
        <f>IF(ISERROR(VLOOKUP($CU$12,#REF!,15,FALSE)),"",VLOOKUP($CU$12,#REF!,15,FALSE))</f>
        <v/>
      </c>
      <c r="FI39" s="490"/>
      <c r="FJ39" s="490"/>
      <c r="FK39" s="490"/>
      <c r="FL39" s="490"/>
      <c r="FM39" s="490"/>
      <c r="FN39" s="490"/>
      <c r="FO39" s="490"/>
      <c r="FP39" s="490"/>
      <c r="FQ39" s="490"/>
      <c r="FR39" s="490"/>
      <c r="FS39" s="490"/>
      <c r="FT39" s="490"/>
      <c r="FU39" s="490"/>
      <c r="FV39" s="490"/>
      <c r="FW39" s="181"/>
      <c r="FX39" s="181"/>
      <c r="FY39" s="95"/>
      <c r="FZ39" s="469" t="str">
        <f>IF(ISERROR(VLOOKUP($DX$12,#REF!,3,FALSE)),"",VLOOKUP($DX$12,#REF!,3,FALSE))</f>
        <v/>
      </c>
      <c r="GA39" s="469"/>
      <c r="GB39" s="469"/>
      <c r="GC39" s="153"/>
      <c r="GD39" s="154"/>
      <c r="GE39" s="485" t="str">
        <f>IF(ISERROR(VLOOKUP($DX$12,#REF!,15,FALSE)),"",VLOOKUP($DX$12,#REF!,15,FALSE))</f>
        <v/>
      </c>
      <c r="GF39" s="485"/>
      <c r="GG39" s="485"/>
      <c r="GH39" s="485"/>
      <c r="GI39" s="485"/>
      <c r="GJ39" s="485"/>
      <c r="GK39" s="485"/>
      <c r="GL39" s="485"/>
      <c r="GM39" s="485"/>
      <c r="GN39" s="485"/>
      <c r="GO39" s="485"/>
      <c r="GP39" s="485"/>
      <c r="GQ39" s="485"/>
      <c r="GR39" s="485"/>
      <c r="GS39" s="485"/>
      <c r="GT39" s="181"/>
      <c r="GU39" s="182"/>
    </row>
    <row r="40" spans="1:217" ht="8.25" customHeight="1" x14ac:dyDescent="0.15">
      <c r="A40" s="412"/>
      <c r="B40" s="413"/>
      <c r="C40" s="413"/>
      <c r="D40" s="413"/>
      <c r="E40" s="413"/>
      <c r="F40" s="413"/>
      <c r="G40" s="413"/>
      <c r="H40" s="413"/>
      <c r="I40" s="413"/>
      <c r="J40" s="430"/>
      <c r="K40" s="434"/>
      <c r="L40" s="434"/>
      <c r="M40" s="434"/>
      <c r="N40" s="434"/>
      <c r="O40" s="434"/>
      <c r="P40" s="434"/>
      <c r="Q40" s="434"/>
      <c r="R40" s="435"/>
      <c r="S40" s="448"/>
      <c r="T40" s="449"/>
      <c r="U40" s="449"/>
      <c r="V40" s="449"/>
      <c r="W40" s="450"/>
      <c r="X40" s="478"/>
      <c r="Y40" s="425"/>
      <c r="Z40" s="426"/>
      <c r="AA40" s="419"/>
      <c r="AB40" s="420"/>
      <c r="AC40" s="420"/>
      <c r="AD40" s="424"/>
      <c r="AE40" s="425"/>
      <c r="AF40" s="425"/>
      <c r="AG40" s="419"/>
      <c r="AH40" s="420"/>
      <c r="AI40" s="420"/>
      <c r="AJ40" s="424"/>
      <c r="AK40" s="425"/>
      <c r="AL40" s="426"/>
      <c r="AM40" s="419"/>
      <c r="AN40" s="420"/>
      <c r="AO40" s="420"/>
      <c r="AP40" s="419"/>
      <c r="AQ40" s="420"/>
      <c r="AR40" s="420"/>
      <c r="AS40" s="419"/>
      <c r="AT40" s="420"/>
      <c r="AU40" s="420"/>
      <c r="AV40" s="419"/>
      <c r="AW40" s="420"/>
      <c r="AX40" s="420"/>
      <c r="AY40" s="419"/>
      <c r="AZ40" s="420"/>
      <c r="BA40" s="420"/>
      <c r="BB40" s="419"/>
      <c r="BC40" s="420"/>
      <c r="BD40" s="420"/>
      <c r="BE40" s="419"/>
      <c r="BF40" s="420"/>
      <c r="BG40" s="420"/>
      <c r="BH40" s="482"/>
      <c r="BI40" s="483"/>
      <c r="BJ40" s="483"/>
      <c r="BK40" s="483"/>
      <c r="BL40" s="483"/>
      <c r="BM40" s="483"/>
      <c r="BN40" s="483"/>
      <c r="BO40" s="483"/>
      <c r="BP40" s="484"/>
      <c r="BQ40" s="478"/>
      <c r="BR40" s="425"/>
      <c r="BS40" s="426"/>
      <c r="BT40" s="419"/>
      <c r="BU40" s="420"/>
      <c r="BV40" s="420"/>
      <c r="BW40" s="424"/>
      <c r="BX40" s="425"/>
      <c r="BY40" s="425"/>
      <c r="BZ40" s="419"/>
      <c r="CA40" s="420"/>
      <c r="CB40" s="420"/>
      <c r="CC40" s="424"/>
      <c r="CD40" s="425"/>
      <c r="CE40" s="426"/>
      <c r="CF40" s="419"/>
      <c r="CG40" s="420"/>
      <c r="CH40" s="420"/>
      <c r="CI40" s="419"/>
      <c r="CJ40" s="420"/>
      <c r="CK40" s="420"/>
      <c r="CL40" s="419"/>
      <c r="CM40" s="420"/>
      <c r="CN40" s="420"/>
      <c r="CO40" s="419"/>
      <c r="CP40" s="420"/>
      <c r="CQ40" s="420"/>
      <c r="CR40" s="419"/>
      <c r="CS40" s="420"/>
      <c r="CT40" s="420"/>
      <c r="CU40" s="419"/>
      <c r="CV40" s="420"/>
      <c r="CW40" s="420"/>
      <c r="CX40" s="419"/>
      <c r="CY40" s="420"/>
      <c r="CZ40" s="420"/>
      <c r="DA40" s="482"/>
      <c r="DB40" s="483"/>
      <c r="DC40" s="483"/>
      <c r="DD40" s="483"/>
      <c r="DE40" s="483"/>
      <c r="DF40" s="483"/>
      <c r="DG40" s="483"/>
      <c r="DH40" s="483"/>
      <c r="DI40" s="484"/>
      <c r="DL40" s="77"/>
      <c r="DM40" s="89"/>
      <c r="DN40" s="89"/>
      <c r="DO40" s="89"/>
      <c r="DP40" s="79"/>
      <c r="DQ40" s="96"/>
      <c r="DR40" s="89"/>
      <c r="DS40" s="89"/>
      <c r="DT40" s="89"/>
      <c r="DU40" s="79"/>
      <c r="DV40" s="96"/>
      <c r="DW40" s="89"/>
      <c r="DX40" s="89"/>
      <c r="DY40" s="89"/>
      <c r="DZ40" s="79"/>
      <c r="EA40" s="96"/>
      <c r="EB40" s="89"/>
      <c r="EC40" s="89"/>
      <c r="ED40" s="89"/>
      <c r="EE40" s="79"/>
      <c r="EF40" s="96"/>
      <c r="EG40" s="89"/>
      <c r="EH40" s="89"/>
      <c r="EI40" s="89"/>
      <c r="EJ40" s="79"/>
      <c r="EK40" s="96"/>
      <c r="EL40" s="89"/>
      <c r="EM40" s="89"/>
      <c r="EN40" s="89"/>
      <c r="EO40" s="79"/>
      <c r="EP40" s="387" t="s">
        <v>71</v>
      </c>
      <c r="EQ40" s="388"/>
      <c r="ER40" s="388"/>
      <c r="ES40" s="388"/>
      <c r="ET40" s="388"/>
      <c r="EU40" s="388"/>
      <c r="EV40" s="388"/>
      <c r="EW40" s="388"/>
      <c r="EX40" s="388"/>
      <c r="EY40" s="389"/>
      <c r="EZ40" s="28"/>
      <c r="FA40" s="24"/>
      <c r="FB40" s="183"/>
      <c r="FC40" s="470"/>
      <c r="FD40" s="470"/>
      <c r="FE40" s="470"/>
      <c r="FF40" s="85"/>
      <c r="FG40" s="98"/>
      <c r="FH40" s="400"/>
      <c r="FI40" s="400"/>
      <c r="FJ40" s="400"/>
      <c r="FK40" s="400"/>
      <c r="FL40" s="400"/>
      <c r="FM40" s="400"/>
      <c r="FN40" s="400"/>
      <c r="FO40" s="400"/>
      <c r="FP40" s="400"/>
      <c r="FQ40" s="400"/>
      <c r="FR40" s="400"/>
      <c r="FS40" s="400"/>
      <c r="FT40" s="400"/>
      <c r="FU40" s="400"/>
      <c r="FV40" s="400"/>
      <c r="FW40" s="184"/>
      <c r="FX40" s="184"/>
      <c r="FY40" s="99"/>
      <c r="FZ40" s="470"/>
      <c r="GA40" s="470"/>
      <c r="GB40" s="470"/>
      <c r="GC40" s="155"/>
      <c r="GD40" s="156"/>
      <c r="GE40" s="486"/>
      <c r="GF40" s="486"/>
      <c r="GG40" s="486"/>
      <c r="GH40" s="486"/>
      <c r="GI40" s="486"/>
      <c r="GJ40" s="486"/>
      <c r="GK40" s="486"/>
      <c r="GL40" s="486"/>
      <c r="GM40" s="486"/>
      <c r="GN40" s="486"/>
      <c r="GO40" s="486"/>
      <c r="GP40" s="486"/>
      <c r="GQ40" s="486"/>
      <c r="GR40" s="486"/>
      <c r="GS40" s="486"/>
      <c r="GT40" s="184"/>
      <c r="GU40" s="185"/>
    </row>
    <row r="41" spans="1:217" ht="8.25" customHeight="1" thickBot="1" x14ac:dyDescent="0.2">
      <c r="A41" s="412"/>
      <c r="B41" s="413"/>
      <c r="C41" s="413"/>
      <c r="D41" s="413"/>
      <c r="E41" s="413"/>
      <c r="F41" s="413"/>
      <c r="G41" s="413"/>
      <c r="H41" s="413"/>
      <c r="I41" s="413"/>
      <c r="J41" s="430"/>
      <c r="K41" s="434" t="s">
        <v>3</v>
      </c>
      <c r="L41" s="434"/>
      <c r="M41" s="434"/>
      <c r="N41" s="434"/>
      <c r="O41" s="434" t="s">
        <v>6</v>
      </c>
      <c r="P41" s="434"/>
      <c r="Q41" s="434"/>
      <c r="R41" s="435"/>
      <c r="S41" s="448"/>
      <c r="T41" s="449"/>
      <c r="U41" s="449"/>
      <c r="V41" s="449"/>
      <c r="W41" s="450"/>
      <c r="X41" s="436"/>
      <c r="Y41" s="437"/>
      <c r="Z41" s="94">
        <v>3</v>
      </c>
      <c r="AA41" s="440"/>
      <c r="AB41" s="437"/>
      <c r="AC41" s="93">
        <v>7</v>
      </c>
      <c r="AD41" s="440"/>
      <c r="AE41" s="437"/>
      <c r="AF41" s="93">
        <v>3</v>
      </c>
      <c r="AG41" s="440"/>
      <c r="AH41" s="437"/>
      <c r="AI41" s="93">
        <v>7</v>
      </c>
      <c r="AJ41" s="440"/>
      <c r="AK41" s="437"/>
      <c r="AL41" s="93">
        <v>3</v>
      </c>
      <c r="AM41" s="440"/>
      <c r="AN41" s="437"/>
      <c r="AO41" s="93">
        <v>7</v>
      </c>
      <c r="AP41" s="440"/>
      <c r="AQ41" s="437"/>
      <c r="AR41" s="93">
        <v>3</v>
      </c>
      <c r="AS41" s="440"/>
      <c r="AT41" s="437"/>
      <c r="AU41" s="93">
        <v>7</v>
      </c>
      <c r="AV41" s="440"/>
      <c r="AW41" s="437"/>
      <c r="AX41" s="93">
        <v>3</v>
      </c>
      <c r="AY41" s="440"/>
      <c r="AZ41" s="437"/>
      <c r="BA41" s="93">
        <v>7</v>
      </c>
      <c r="BB41" s="440"/>
      <c r="BC41" s="437"/>
      <c r="BD41" s="93">
        <v>3</v>
      </c>
      <c r="BE41" s="440"/>
      <c r="BF41" s="437"/>
      <c r="BG41" s="93">
        <v>7</v>
      </c>
      <c r="BH41" s="491" t="s">
        <v>71</v>
      </c>
      <c r="BI41" s="492"/>
      <c r="BJ41" s="493"/>
      <c r="BK41" s="493"/>
      <c r="BL41" s="493"/>
      <c r="BM41" s="493"/>
      <c r="BN41" s="493"/>
      <c r="BO41" s="493"/>
      <c r="BP41" s="494"/>
      <c r="BQ41" s="436"/>
      <c r="BR41" s="437"/>
      <c r="BS41" s="94">
        <v>3</v>
      </c>
      <c r="BT41" s="440"/>
      <c r="BU41" s="437"/>
      <c r="BV41" s="93">
        <v>7</v>
      </c>
      <c r="BW41" s="440"/>
      <c r="BX41" s="437"/>
      <c r="BY41" s="93">
        <v>3</v>
      </c>
      <c r="BZ41" s="440"/>
      <c r="CA41" s="437"/>
      <c r="CB41" s="93">
        <v>7</v>
      </c>
      <c r="CC41" s="440"/>
      <c r="CD41" s="437"/>
      <c r="CE41" s="93">
        <v>3</v>
      </c>
      <c r="CF41" s="440"/>
      <c r="CG41" s="437"/>
      <c r="CH41" s="93">
        <v>7</v>
      </c>
      <c r="CI41" s="440"/>
      <c r="CJ41" s="437"/>
      <c r="CK41" s="93">
        <v>3</v>
      </c>
      <c r="CL41" s="440"/>
      <c r="CM41" s="437"/>
      <c r="CN41" s="93">
        <v>7</v>
      </c>
      <c r="CO41" s="440"/>
      <c r="CP41" s="437"/>
      <c r="CQ41" s="93">
        <v>3</v>
      </c>
      <c r="CR41" s="440"/>
      <c r="CS41" s="437"/>
      <c r="CT41" s="93">
        <v>7</v>
      </c>
      <c r="CU41" s="440"/>
      <c r="CV41" s="437"/>
      <c r="CW41" s="93">
        <v>3</v>
      </c>
      <c r="CX41" s="440"/>
      <c r="CY41" s="437"/>
      <c r="CZ41" s="93">
        <v>7</v>
      </c>
      <c r="DA41" s="491" t="s">
        <v>71</v>
      </c>
      <c r="DB41" s="492"/>
      <c r="DC41" s="493"/>
      <c r="DD41" s="493"/>
      <c r="DE41" s="493"/>
      <c r="DF41" s="493"/>
      <c r="DG41" s="493"/>
      <c r="DH41" s="493"/>
      <c r="DI41" s="494"/>
      <c r="DL41" s="100"/>
      <c r="DM41" s="50"/>
      <c r="DN41" s="50"/>
      <c r="DO41" s="50"/>
      <c r="DP41" s="101"/>
      <c r="DQ41" s="102"/>
      <c r="DR41" s="50"/>
      <c r="DS41" s="50"/>
      <c r="DT41" s="50"/>
      <c r="DU41" s="101"/>
      <c r="DV41" s="102"/>
      <c r="DW41" s="50"/>
      <c r="DX41" s="50"/>
      <c r="DY41" s="50"/>
      <c r="DZ41" s="101"/>
      <c r="EA41" s="102"/>
      <c r="EB41" s="50"/>
      <c r="EC41" s="50"/>
      <c r="ED41" s="50"/>
      <c r="EE41" s="101"/>
      <c r="EF41" s="102"/>
      <c r="EG41" s="50"/>
      <c r="EH41" s="50"/>
      <c r="EI41" s="50"/>
      <c r="EJ41" s="101"/>
      <c r="EK41" s="102"/>
      <c r="EL41" s="50"/>
      <c r="EM41" s="50"/>
      <c r="EN41" s="50"/>
      <c r="EO41" s="101"/>
      <c r="EP41" s="487"/>
      <c r="EQ41" s="488"/>
      <c r="ER41" s="488"/>
      <c r="ES41" s="488"/>
      <c r="ET41" s="488"/>
      <c r="EU41" s="488"/>
      <c r="EV41" s="488"/>
      <c r="EW41" s="488"/>
      <c r="EX41" s="488"/>
      <c r="EY41" s="489"/>
      <c r="EZ41" s="90"/>
      <c r="FA41" s="25"/>
      <c r="FB41" s="180"/>
      <c r="FC41" s="469" t="str">
        <f>IF(ISERROR(VLOOKUP($CU$12,#REF!,4,FALSE)),"",VLOOKUP($CU$12,#REF!,4,FALSE))</f>
        <v/>
      </c>
      <c r="FD41" s="469"/>
      <c r="FE41" s="469"/>
      <c r="FF41" s="79"/>
      <c r="FG41" s="190"/>
      <c r="FH41" s="490" t="str">
        <f>IF(ISERROR(VLOOKUP($CU$12,#REF!,16,FALSE)),"",VLOOKUP($CU$12,#REF!,16,FALSE))</f>
        <v/>
      </c>
      <c r="FI41" s="490"/>
      <c r="FJ41" s="490"/>
      <c r="FK41" s="490"/>
      <c r="FL41" s="490"/>
      <c r="FM41" s="490"/>
      <c r="FN41" s="490"/>
      <c r="FO41" s="490"/>
      <c r="FP41" s="490"/>
      <c r="FQ41" s="490"/>
      <c r="FR41" s="490"/>
      <c r="FS41" s="490"/>
      <c r="FT41" s="490"/>
      <c r="FU41" s="490"/>
      <c r="FV41" s="490"/>
      <c r="FW41" s="181"/>
      <c r="FX41" s="181"/>
      <c r="FY41" s="95"/>
      <c r="FZ41" s="469" t="str">
        <f>IF(ISERROR(VLOOKUP($DX$12,#REF!,4,FALSE)),"",VLOOKUP($DX$12,#REF!,4,FALSE))</f>
        <v/>
      </c>
      <c r="GA41" s="469"/>
      <c r="GB41" s="469"/>
      <c r="GC41" s="153"/>
      <c r="GD41" s="154"/>
      <c r="GE41" s="485" t="str">
        <f>IF(ISERROR(VLOOKUP($DX$12,#REF!,16,FALSE)),"",VLOOKUP($DX$12,#REF!,16,FALSE))</f>
        <v/>
      </c>
      <c r="GF41" s="485"/>
      <c r="GG41" s="485"/>
      <c r="GH41" s="485"/>
      <c r="GI41" s="485"/>
      <c r="GJ41" s="485"/>
      <c r="GK41" s="485"/>
      <c r="GL41" s="485"/>
      <c r="GM41" s="485"/>
      <c r="GN41" s="485"/>
      <c r="GO41" s="485"/>
      <c r="GP41" s="485"/>
      <c r="GQ41" s="485"/>
      <c r="GR41" s="485"/>
      <c r="GS41" s="485"/>
      <c r="GT41" s="181"/>
      <c r="GU41" s="182"/>
    </row>
    <row r="42" spans="1:217" ht="8.25" customHeight="1" x14ac:dyDescent="0.15">
      <c r="A42" s="412"/>
      <c r="B42" s="413"/>
      <c r="C42" s="413"/>
      <c r="D42" s="413"/>
      <c r="E42" s="413"/>
      <c r="F42" s="413"/>
      <c r="G42" s="413"/>
      <c r="H42" s="413"/>
      <c r="I42" s="413"/>
      <c r="J42" s="430"/>
      <c r="K42" s="434"/>
      <c r="L42" s="434"/>
      <c r="M42" s="434"/>
      <c r="N42" s="434"/>
      <c r="O42" s="434"/>
      <c r="P42" s="434"/>
      <c r="Q42" s="434"/>
      <c r="R42" s="435"/>
      <c r="S42" s="448"/>
      <c r="T42" s="449"/>
      <c r="U42" s="449"/>
      <c r="V42" s="449"/>
      <c r="W42" s="450"/>
      <c r="X42" s="443"/>
      <c r="Y42" s="418"/>
      <c r="Z42" s="438"/>
      <c r="AA42" s="417"/>
      <c r="AB42" s="418"/>
      <c r="AC42" s="418"/>
      <c r="AD42" s="417"/>
      <c r="AE42" s="418"/>
      <c r="AF42" s="418"/>
      <c r="AG42" s="417"/>
      <c r="AH42" s="418"/>
      <c r="AI42" s="418"/>
      <c r="AJ42" s="417"/>
      <c r="AK42" s="418"/>
      <c r="AL42" s="418"/>
      <c r="AM42" s="417"/>
      <c r="AN42" s="418"/>
      <c r="AO42" s="418"/>
      <c r="AP42" s="417"/>
      <c r="AQ42" s="418"/>
      <c r="AR42" s="418"/>
      <c r="AS42" s="417"/>
      <c r="AT42" s="418"/>
      <c r="AU42" s="418"/>
      <c r="AV42" s="417"/>
      <c r="AW42" s="418"/>
      <c r="AX42" s="418"/>
      <c r="AY42" s="417"/>
      <c r="AZ42" s="418"/>
      <c r="BA42" s="418"/>
      <c r="BB42" s="417"/>
      <c r="BC42" s="418"/>
      <c r="BD42" s="418"/>
      <c r="BE42" s="417"/>
      <c r="BF42" s="418"/>
      <c r="BG42" s="418"/>
      <c r="BH42" s="495"/>
      <c r="BI42" s="492"/>
      <c r="BJ42" s="493"/>
      <c r="BK42" s="493"/>
      <c r="BL42" s="493"/>
      <c r="BM42" s="493"/>
      <c r="BN42" s="493"/>
      <c r="BO42" s="493"/>
      <c r="BP42" s="494"/>
      <c r="BQ42" s="443"/>
      <c r="BR42" s="418"/>
      <c r="BS42" s="438"/>
      <c r="BT42" s="417"/>
      <c r="BU42" s="418"/>
      <c r="BV42" s="418"/>
      <c r="BW42" s="417"/>
      <c r="BX42" s="418"/>
      <c r="BY42" s="418"/>
      <c r="BZ42" s="417"/>
      <c r="CA42" s="418"/>
      <c r="CB42" s="418"/>
      <c r="CC42" s="417"/>
      <c r="CD42" s="418"/>
      <c r="CE42" s="418"/>
      <c r="CF42" s="417"/>
      <c r="CG42" s="418"/>
      <c r="CH42" s="418"/>
      <c r="CI42" s="417"/>
      <c r="CJ42" s="418"/>
      <c r="CK42" s="418"/>
      <c r="CL42" s="417"/>
      <c r="CM42" s="418"/>
      <c r="CN42" s="418"/>
      <c r="CO42" s="417"/>
      <c r="CP42" s="418"/>
      <c r="CQ42" s="418"/>
      <c r="CR42" s="417"/>
      <c r="CS42" s="418"/>
      <c r="CT42" s="418"/>
      <c r="CU42" s="417"/>
      <c r="CV42" s="418"/>
      <c r="CW42" s="418"/>
      <c r="CX42" s="417"/>
      <c r="CY42" s="418"/>
      <c r="CZ42" s="418"/>
      <c r="DA42" s="495"/>
      <c r="DB42" s="492"/>
      <c r="DC42" s="493"/>
      <c r="DD42" s="493"/>
      <c r="DE42" s="493"/>
      <c r="DF42" s="493"/>
      <c r="DG42" s="493"/>
      <c r="DH42" s="493"/>
      <c r="DI42" s="494"/>
      <c r="DL42" s="90"/>
      <c r="DM42" s="25"/>
      <c r="DN42" s="25"/>
      <c r="DO42" s="25"/>
      <c r="DP42" s="25"/>
      <c r="DQ42" s="25"/>
      <c r="DR42" s="25"/>
      <c r="DS42" s="25"/>
      <c r="DT42" s="103" t="s">
        <v>72</v>
      </c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4" t="s">
        <v>73</v>
      </c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5"/>
      <c r="EZ42" s="90"/>
      <c r="FA42" s="25"/>
      <c r="FB42" s="183"/>
      <c r="FC42" s="470"/>
      <c r="FD42" s="470"/>
      <c r="FE42" s="470"/>
      <c r="FF42" s="85"/>
      <c r="FG42" s="98"/>
      <c r="FH42" s="400"/>
      <c r="FI42" s="400"/>
      <c r="FJ42" s="400"/>
      <c r="FK42" s="400"/>
      <c r="FL42" s="400"/>
      <c r="FM42" s="400"/>
      <c r="FN42" s="400"/>
      <c r="FO42" s="400"/>
      <c r="FP42" s="400"/>
      <c r="FQ42" s="400"/>
      <c r="FR42" s="400"/>
      <c r="FS42" s="400"/>
      <c r="FT42" s="400"/>
      <c r="FU42" s="400"/>
      <c r="FV42" s="400"/>
      <c r="FW42" s="184"/>
      <c r="FX42" s="184"/>
      <c r="FY42" s="99"/>
      <c r="FZ42" s="470"/>
      <c r="GA42" s="470"/>
      <c r="GB42" s="470"/>
      <c r="GC42" s="155"/>
      <c r="GD42" s="156"/>
      <c r="GE42" s="486"/>
      <c r="GF42" s="486"/>
      <c r="GG42" s="486"/>
      <c r="GH42" s="486"/>
      <c r="GI42" s="486"/>
      <c r="GJ42" s="486"/>
      <c r="GK42" s="486"/>
      <c r="GL42" s="486"/>
      <c r="GM42" s="486"/>
      <c r="GN42" s="486"/>
      <c r="GO42" s="486"/>
      <c r="GP42" s="486"/>
      <c r="GQ42" s="486"/>
      <c r="GR42" s="486"/>
      <c r="GS42" s="486"/>
      <c r="GT42" s="184"/>
      <c r="GU42" s="185"/>
    </row>
    <row r="43" spans="1:217" ht="8.25" customHeight="1" x14ac:dyDescent="0.15">
      <c r="A43" s="412"/>
      <c r="B43" s="413"/>
      <c r="C43" s="413"/>
      <c r="D43" s="413"/>
      <c r="E43" s="413"/>
      <c r="F43" s="413"/>
      <c r="G43" s="413"/>
      <c r="H43" s="413"/>
      <c r="I43" s="413"/>
      <c r="J43" s="430"/>
      <c r="K43" s="434"/>
      <c r="L43" s="434"/>
      <c r="M43" s="434"/>
      <c r="N43" s="434"/>
      <c r="O43" s="434"/>
      <c r="P43" s="434"/>
      <c r="Q43" s="434"/>
      <c r="R43" s="435"/>
      <c r="S43" s="448"/>
      <c r="T43" s="449"/>
      <c r="U43" s="449"/>
      <c r="V43" s="449"/>
      <c r="W43" s="450"/>
      <c r="X43" s="444"/>
      <c r="Y43" s="420"/>
      <c r="Z43" s="439"/>
      <c r="AA43" s="419"/>
      <c r="AB43" s="420"/>
      <c r="AC43" s="420"/>
      <c r="AD43" s="419"/>
      <c r="AE43" s="420"/>
      <c r="AF43" s="420"/>
      <c r="AG43" s="419"/>
      <c r="AH43" s="420"/>
      <c r="AI43" s="420"/>
      <c r="AJ43" s="419"/>
      <c r="AK43" s="420"/>
      <c r="AL43" s="420"/>
      <c r="AM43" s="419"/>
      <c r="AN43" s="420"/>
      <c r="AO43" s="420"/>
      <c r="AP43" s="419"/>
      <c r="AQ43" s="420"/>
      <c r="AR43" s="420"/>
      <c r="AS43" s="419"/>
      <c r="AT43" s="420"/>
      <c r="AU43" s="420"/>
      <c r="AV43" s="419"/>
      <c r="AW43" s="420"/>
      <c r="AX43" s="420"/>
      <c r="AY43" s="419"/>
      <c r="AZ43" s="420"/>
      <c r="BA43" s="420"/>
      <c r="BB43" s="419"/>
      <c r="BC43" s="420"/>
      <c r="BD43" s="420"/>
      <c r="BE43" s="419"/>
      <c r="BF43" s="420"/>
      <c r="BG43" s="420"/>
      <c r="BH43" s="495"/>
      <c r="BI43" s="492"/>
      <c r="BJ43" s="493"/>
      <c r="BK43" s="493"/>
      <c r="BL43" s="493"/>
      <c r="BM43" s="493"/>
      <c r="BN43" s="493"/>
      <c r="BO43" s="493"/>
      <c r="BP43" s="494"/>
      <c r="BQ43" s="444"/>
      <c r="BR43" s="420"/>
      <c r="BS43" s="439"/>
      <c r="BT43" s="419"/>
      <c r="BU43" s="420"/>
      <c r="BV43" s="420"/>
      <c r="BW43" s="419"/>
      <c r="BX43" s="420"/>
      <c r="BY43" s="420"/>
      <c r="BZ43" s="419"/>
      <c r="CA43" s="420"/>
      <c r="CB43" s="420"/>
      <c r="CC43" s="419"/>
      <c r="CD43" s="420"/>
      <c r="CE43" s="420"/>
      <c r="CF43" s="419"/>
      <c r="CG43" s="420"/>
      <c r="CH43" s="420"/>
      <c r="CI43" s="419"/>
      <c r="CJ43" s="420"/>
      <c r="CK43" s="420"/>
      <c r="CL43" s="419"/>
      <c r="CM43" s="420"/>
      <c r="CN43" s="420"/>
      <c r="CO43" s="419"/>
      <c r="CP43" s="420"/>
      <c r="CQ43" s="420"/>
      <c r="CR43" s="419"/>
      <c r="CS43" s="420"/>
      <c r="CT43" s="420"/>
      <c r="CU43" s="419"/>
      <c r="CV43" s="420"/>
      <c r="CW43" s="420"/>
      <c r="CX43" s="419"/>
      <c r="CY43" s="420"/>
      <c r="CZ43" s="420"/>
      <c r="DA43" s="495"/>
      <c r="DB43" s="492"/>
      <c r="DC43" s="493"/>
      <c r="DD43" s="493"/>
      <c r="DE43" s="493"/>
      <c r="DF43" s="493"/>
      <c r="DG43" s="493"/>
      <c r="DH43" s="493"/>
      <c r="DI43" s="494"/>
      <c r="DL43" s="90"/>
      <c r="DM43" s="25"/>
      <c r="DN43" s="25"/>
      <c r="DO43" s="25"/>
      <c r="DP43" s="25"/>
      <c r="DQ43" s="25"/>
      <c r="DR43" s="25"/>
      <c r="DS43" s="25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5"/>
      <c r="EZ43" s="90"/>
      <c r="FA43" s="25"/>
      <c r="FB43" s="180"/>
      <c r="FC43" s="469" t="str">
        <f>IF(ISERROR(VLOOKUP($CU$12,#REF!,5,FALSE)),"",VLOOKUP($CU$12,#REF!,5,FALSE))</f>
        <v/>
      </c>
      <c r="FD43" s="469"/>
      <c r="FE43" s="469"/>
      <c r="FF43" s="79"/>
      <c r="FG43" s="190"/>
      <c r="FH43" s="490" t="str">
        <f>IF(ISERROR(VLOOKUP($CU$12,#REF!,17,FALSE)),"",VLOOKUP($CU$12,#REF!,17,FALSE))</f>
        <v/>
      </c>
      <c r="FI43" s="490"/>
      <c r="FJ43" s="490"/>
      <c r="FK43" s="490"/>
      <c r="FL43" s="490"/>
      <c r="FM43" s="490"/>
      <c r="FN43" s="490"/>
      <c r="FO43" s="490"/>
      <c r="FP43" s="490"/>
      <c r="FQ43" s="490"/>
      <c r="FR43" s="490"/>
      <c r="FS43" s="490"/>
      <c r="FT43" s="490"/>
      <c r="FU43" s="490"/>
      <c r="FV43" s="490"/>
      <c r="FW43" s="181"/>
      <c r="FX43" s="181"/>
      <c r="FY43" s="95"/>
      <c r="FZ43" s="469" t="str">
        <f>IF(ISERROR(VLOOKUP($DX$12,#REF!,5,FALSE)),"",VLOOKUP($DX$12,#REF!,5,FALSE))</f>
        <v/>
      </c>
      <c r="GA43" s="469"/>
      <c r="GB43" s="469"/>
      <c r="GC43" s="153"/>
      <c r="GD43" s="154"/>
      <c r="GE43" s="485" t="str">
        <f>IF(ISERROR(VLOOKUP($DX$12,#REF!,17,FALSE)),"",VLOOKUP($DX$12,#REF!,17,FALSE))</f>
        <v/>
      </c>
      <c r="GF43" s="485"/>
      <c r="GG43" s="485"/>
      <c r="GH43" s="485"/>
      <c r="GI43" s="485"/>
      <c r="GJ43" s="485"/>
      <c r="GK43" s="485"/>
      <c r="GL43" s="485"/>
      <c r="GM43" s="485"/>
      <c r="GN43" s="485"/>
      <c r="GO43" s="485"/>
      <c r="GP43" s="485"/>
      <c r="GQ43" s="485"/>
      <c r="GR43" s="485"/>
      <c r="GS43" s="485"/>
      <c r="GT43" s="181"/>
      <c r="GU43" s="182"/>
    </row>
    <row r="44" spans="1:217" ht="8.25" customHeight="1" x14ac:dyDescent="0.15">
      <c r="A44" s="412"/>
      <c r="B44" s="413"/>
      <c r="C44" s="413"/>
      <c r="D44" s="413"/>
      <c r="E44" s="413"/>
      <c r="F44" s="413"/>
      <c r="G44" s="413"/>
      <c r="H44" s="413"/>
      <c r="I44" s="413"/>
      <c r="J44" s="430"/>
      <c r="K44" s="434" t="s">
        <v>4</v>
      </c>
      <c r="L44" s="434"/>
      <c r="M44" s="434"/>
      <c r="N44" s="434"/>
      <c r="O44" s="434" t="s">
        <v>7</v>
      </c>
      <c r="P44" s="434"/>
      <c r="Q44" s="434"/>
      <c r="R44" s="435"/>
      <c r="S44" s="448"/>
      <c r="T44" s="449"/>
      <c r="U44" s="449"/>
      <c r="V44" s="449"/>
      <c r="W44" s="450"/>
      <c r="X44" s="436"/>
      <c r="Y44" s="437"/>
      <c r="Z44" s="94">
        <v>4</v>
      </c>
      <c r="AA44" s="440"/>
      <c r="AB44" s="437"/>
      <c r="AC44" s="94">
        <v>8</v>
      </c>
      <c r="AD44" s="440"/>
      <c r="AE44" s="437"/>
      <c r="AF44" s="94">
        <v>4</v>
      </c>
      <c r="AG44" s="440"/>
      <c r="AH44" s="437"/>
      <c r="AI44" s="94">
        <v>8</v>
      </c>
      <c r="AJ44" s="440"/>
      <c r="AK44" s="437"/>
      <c r="AL44" s="94">
        <v>4</v>
      </c>
      <c r="AM44" s="440"/>
      <c r="AN44" s="437"/>
      <c r="AO44" s="94">
        <v>8</v>
      </c>
      <c r="AP44" s="440"/>
      <c r="AQ44" s="437"/>
      <c r="AR44" s="94">
        <v>4</v>
      </c>
      <c r="AS44" s="440"/>
      <c r="AT44" s="437"/>
      <c r="AU44" s="94">
        <v>8</v>
      </c>
      <c r="AV44" s="440"/>
      <c r="AW44" s="437"/>
      <c r="AX44" s="94">
        <v>4</v>
      </c>
      <c r="AY44" s="440"/>
      <c r="AZ44" s="437"/>
      <c r="BA44" s="94">
        <v>8</v>
      </c>
      <c r="BB44" s="440"/>
      <c r="BC44" s="437"/>
      <c r="BD44" s="94">
        <v>4</v>
      </c>
      <c r="BE44" s="440"/>
      <c r="BF44" s="437"/>
      <c r="BG44" s="94">
        <v>8</v>
      </c>
      <c r="BH44" s="491" t="s">
        <v>71</v>
      </c>
      <c r="BI44" s="492"/>
      <c r="BJ44" s="493"/>
      <c r="BK44" s="493"/>
      <c r="BL44" s="493"/>
      <c r="BM44" s="493"/>
      <c r="BN44" s="493"/>
      <c r="BO44" s="493"/>
      <c r="BP44" s="494"/>
      <c r="BQ44" s="436"/>
      <c r="BR44" s="437"/>
      <c r="BS44" s="94">
        <v>4</v>
      </c>
      <c r="BT44" s="440"/>
      <c r="BU44" s="437"/>
      <c r="BV44" s="94">
        <v>8</v>
      </c>
      <c r="BW44" s="440"/>
      <c r="BX44" s="437"/>
      <c r="BY44" s="94">
        <v>4</v>
      </c>
      <c r="BZ44" s="440"/>
      <c r="CA44" s="437"/>
      <c r="CB44" s="94">
        <v>8</v>
      </c>
      <c r="CC44" s="440"/>
      <c r="CD44" s="437"/>
      <c r="CE44" s="94">
        <v>4</v>
      </c>
      <c r="CF44" s="440"/>
      <c r="CG44" s="437"/>
      <c r="CH44" s="94">
        <v>8</v>
      </c>
      <c r="CI44" s="440"/>
      <c r="CJ44" s="437"/>
      <c r="CK44" s="94">
        <v>4</v>
      </c>
      <c r="CL44" s="440"/>
      <c r="CM44" s="437"/>
      <c r="CN44" s="94">
        <v>8</v>
      </c>
      <c r="CO44" s="440"/>
      <c r="CP44" s="437"/>
      <c r="CQ44" s="94">
        <v>4</v>
      </c>
      <c r="CR44" s="440"/>
      <c r="CS44" s="437"/>
      <c r="CT44" s="94">
        <v>8</v>
      </c>
      <c r="CU44" s="440"/>
      <c r="CV44" s="437"/>
      <c r="CW44" s="94">
        <v>4</v>
      </c>
      <c r="CX44" s="440"/>
      <c r="CY44" s="437"/>
      <c r="CZ44" s="94">
        <v>8</v>
      </c>
      <c r="DA44" s="491" t="s">
        <v>71</v>
      </c>
      <c r="DB44" s="492"/>
      <c r="DC44" s="493"/>
      <c r="DD44" s="493"/>
      <c r="DE44" s="493"/>
      <c r="DF44" s="493"/>
      <c r="DG44" s="493"/>
      <c r="DH44" s="493"/>
      <c r="DI44" s="494"/>
      <c r="DL44" s="90"/>
      <c r="DM44" s="25"/>
      <c r="DN44" s="25"/>
      <c r="DO44" s="25"/>
      <c r="DP44" s="25"/>
      <c r="DQ44" s="25"/>
      <c r="DR44" s="25"/>
      <c r="DS44" s="25"/>
      <c r="DT44" s="103" t="s">
        <v>74</v>
      </c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4" t="s">
        <v>75</v>
      </c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5"/>
      <c r="EZ44" s="90"/>
      <c r="FA44" s="25"/>
      <c r="FB44" s="183"/>
      <c r="FC44" s="470"/>
      <c r="FD44" s="470"/>
      <c r="FE44" s="470"/>
      <c r="FF44" s="85"/>
      <c r="FG44" s="98"/>
      <c r="FH44" s="400"/>
      <c r="FI44" s="400"/>
      <c r="FJ44" s="400"/>
      <c r="FK44" s="400"/>
      <c r="FL44" s="400"/>
      <c r="FM44" s="400"/>
      <c r="FN44" s="400"/>
      <c r="FO44" s="400"/>
      <c r="FP44" s="400"/>
      <c r="FQ44" s="400"/>
      <c r="FR44" s="400"/>
      <c r="FS44" s="400"/>
      <c r="FT44" s="400"/>
      <c r="FU44" s="400"/>
      <c r="FV44" s="400"/>
      <c r="FW44" s="184"/>
      <c r="FX44" s="184"/>
      <c r="FY44" s="99"/>
      <c r="FZ44" s="470"/>
      <c r="GA44" s="470"/>
      <c r="GB44" s="470"/>
      <c r="GC44" s="155"/>
      <c r="GD44" s="156"/>
      <c r="GE44" s="486"/>
      <c r="GF44" s="486"/>
      <c r="GG44" s="486"/>
      <c r="GH44" s="486"/>
      <c r="GI44" s="486"/>
      <c r="GJ44" s="486"/>
      <c r="GK44" s="486"/>
      <c r="GL44" s="486"/>
      <c r="GM44" s="486"/>
      <c r="GN44" s="486"/>
      <c r="GO44" s="486"/>
      <c r="GP44" s="486"/>
      <c r="GQ44" s="486"/>
      <c r="GR44" s="486"/>
      <c r="GS44" s="486"/>
      <c r="GT44" s="184"/>
      <c r="GU44" s="185"/>
    </row>
    <row r="45" spans="1:217" ht="8.25" customHeight="1" x14ac:dyDescent="0.15">
      <c r="A45" s="412"/>
      <c r="B45" s="413"/>
      <c r="C45" s="413"/>
      <c r="D45" s="413"/>
      <c r="E45" s="413"/>
      <c r="F45" s="413"/>
      <c r="G45" s="413"/>
      <c r="H45" s="413"/>
      <c r="I45" s="413"/>
      <c r="J45" s="430"/>
      <c r="K45" s="434"/>
      <c r="L45" s="434"/>
      <c r="M45" s="434"/>
      <c r="N45" s="434"/>
      <c r="O45" s="434"/>
      <c r="P45" s="434"/>
      <c r="Q45" s="434"/>
      <c r="R45" s="435"/>
      <c r="S45" s="448"/>
      <c r="T45" s="449"/>
      <c r="U45" s="449"/>
      <c r="V45" s="449"/>
      <c r="W45" s="450"/>
      <c r="X45" s="443"/>
      <c r="Y45" s="418"/>
      <c r="Z45" s="438"/>
      <c r="AA45" s="417"/>
      <c r="AB45" s="418"/>
      <c r="AC45" s="438"/>
      <c r="AD45" s="417"/>
      <c r="AE45" s="418"/>
      <c r="AF45" s="438"/>
      <c r="AG45" s="417"/>
      <c r="AH45" s="418"/>
      <c r="AI45" s="438"/>
      <c r="AJ45" s="417"/>
      <c r="AK45" s="418"/>
      <c r="AL45" s="438"/>
      <c r="AM45" s="417"/>
      <c r="AN45" s="418"/>
      <c r="AO45" s="438"/>
      <c r="AP45" s="417"/>
      <c r="AQ45" s="418"/>
      <c r="AR45" s="438"/>
      <c r="AS45" s="417"/>
      <c r="AT45" s="418"/>
      <c r="AU45" s="438"/>
      <c r="AV45" s="417"/>
      <c r="AW45" s="418"/>
      <c r="AX45" s="438"/>
      <c r="AY45" s="417"/>
      <c r="AZ45" s="418"/>
      <c r="BA45" s="438"/>
      <c r="BB45" s="417"/>
      <c r="BC45" s="418"/>
      <c r="BD45" s="438"/>
      <c r="BE45" s="417"/>
      <c r="BF45" s="418"/>
      <c r="BG45" s="438"/>
      <c r="BH45" s="495"/>
      <c r="BI45" s="492"/>
      <c r="BJ45" s="493"/>
      <c r="BK45" s="493"/>
      <c r="BL45" s="493"/>
      <c r="BM45" s="493"/>
      <c r="BN45" s="493"/>
      <c r="BO45" s="493"/>
      <c r="BP45" s="494"/>
      <c r="BQ45" s="443"/>
      <c r="BR45" s="418"/>
      <c r="BS45" s="438"/>
      <c r="BT45" s="417"/>
      <c r="BU45" s="418"/>
      <c r="BV45" s="438"/>
      <c r="BW45" s="417"/>
      <c r="BX45" s="418"/>
      <c r="BY45" s="438"/>
      <c r="BZ45" s="417"/>
      <c r="CA45" s="418"/>
      <c r="CB45" s="438"/>
      <c r="CC45" s="417"/>
      <c r="CD45" s="418"/>
      <c r="CE45" s="438"/>
      <c r="CF45" s="417"/>
      <c r="CG45" s="418"/>
      <c r="CH45" s="438"/>
      <c r="CI45" s="417"/>
      <c r="CJ45" s="418"/>
      <c r="CK45" s="438"/>
      <c r="CL45" s="417"/>
      <c r="CM45" s="418"/>
      <c r="CN45" s="438"/>
      <c r="CO45" s="417"/>
      <c r="CP45" s="418"/>
      <c r="CQ45" s="438"/>
      <c r="CR45" s="417"/>
      <c r="CS45" s="418"/>
      <c r="CT45" s="438"/>
      <c r="CU45" s="417"/>
      <c r="CV45" s="418"/>
      <c r="CW45" s="438"/>
      <c r="CX45" s="417"/>
      <c r="CY45" s="418"/>
      <c r="CZ45" s="438"/>
      <c r="DA45" s="495"/>
      <c r="DB45" s="492"/>
      <c r="DC45" s="493"/>
      <c r="DD45" s="493"/>
      <c r="DE45" s="493"/>
      <c r="DF45" s="493"/>
      <c r="DG45" s="493"/>
      <c r="DH45" s="493"/>
      <c r="DI45" s="494"/>
      <c r="DK45" s="106"/>
      <c r="DL45" s="107"/>
      <c r="DM45" s="106"/>
      <c r="DN45" s="106"/>
      <c r="DO45" s="106"/>
      <c r="DP45" s="106"/>
      <c r="DQ45" s="106"/>
      <c r="DR45" s="106"/>
      <c r="DS45" s="106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5"/>
      <c r="EZ45" s="90"/>
      <c r="FA45" s="25"/>
      <c r="FB45" s="180"/>
      <c r="FC45" s="469" t="str">
        <f>IF(ISERROR(VLOOKUP($CU$12,#REF!,6,FALSE)),"",VLOOKUP($CU$12,#REF!,6,FALSE))</f>
        <v/>
      </c>
      <c r="FD45" s="469"/>
      <c r="FE45" s="469"/>
      <c r="FF45" s="79"/>
      <c r="FG45" s="190"/>
      <c r="FH45" s="490" t="str">
        <f>IF(ISERROR(VLOOKUP($CU$12,#REF!,18,FALSE)),"",VLOOKUP($CU$12,#REF!,18,FALSE))</f>
        <v/>
      </c>
      <c r="FI45" s="490"/>
      <c r="FJ45" s="490"/>
      <c r="FK45" s="490"/>
      <c r="FL45" s="490"/>
      <c r="FM45" s="490"/>
      <c r="FN45" s="490"/>
      <c r="FO45" s="490"/>
      <c r="FP45" s="490"/>
      <c r="FQ45" s="490"/>
      <c r="FR45" s="490"/>
      <c r="FS45" s="490"/>
      <c r="FT45" s="490"/>
      <c r="FU45" s="490"/>
      <c r="FV45" s="490"/>
      <c r="FW45" s="181"/>
      <c r="FX45" s="181"/>
      <c r="FY45" s="95"/>
      <c r="FZ45" s="469" t="str">
        <f>IF(ISERROR(VLOOKUP($DX$12,#REF!,6,FALSE)),"",VLOOKUP($DX$12,#REF!,6,FALSE))</f>
        <v/>
      </c>
      <c r="GA45" s="469"/>
      <c r="GB45" s="469"/>
      <c r="GC45" s="153"/>
      <c r="GD45" s="154"/>
      <c r="GE45" s="485" t="str">
        <f>IF(ISERROR(VLOOKUP($DX$12,#REF!,18,FALSE)),"",VLOOKUP($DX$12,#REF!,18,FALSE))</f>
        <v/>
      </c>
      <c r="GF45" s="485"/>
      <c r="GG45" s="485"/>
      <c r="GH45" s="485"/>
      <c r="GI45" s="485"/>
      <c r="GJ45" s="485"/>
      <c r="GK45" s="485"/>
      <c r="GL45" s="485"/>
      <c r="GM45" s="485"/>
      <c r="GN45" s="485"/>
      <c r="GO45" s="485"/>
      <c r="GP45" s="485"/>
      <c r="GQ45" s="485"/>
      <c r="GR45" s="485"/>
      <c r="GS45" s="485"/>
      <c r="GT45" s="181"/>
      <c r="GU45" s="182"/>
    </row>
    <row r="46" spans="1:217" ht="8.25" customHeight="1" thickBot="1" x14ac:dyDescent="0.2">
      <c r="A46" s="415"/>
      <c r="B46" s="195"/>
      <c r="C46" s="195"/>
      <c r="D46" s="195"/>
      <c r="E46" s="195"/>
      <c r="F46" s="195"/>
      <c r="G46" s="195"/>
      <c r="H46" s="195"/>
      <c r="I46" s="195"/>
      <c r="J46" s="379"/>
      <c r="K46" s="434"/>
      <c r="L46" s="434"/>
      <c r="M46" s="434"/>
      <c r="N46" s="434"/>
      <c r="O46" s="434"/>
      <c r="P46" s="434"/>
      <c r="Q46" s="434"/>
      <c r="R46" s="435"/>
      <c r="S46" s="451"/>
      <c r="T46" s="452"/>
      <c r="U46" s="452"/>
      <c r="V46" s="452"/>
      <c r="W46" s="453"/>
      <c r="X46" s="500"/>
      <c r="Y46" s="498"/>
      <c r="Z46" s="499"/>
      <c r="AA46" s="497"/>
      <c r="AB46" s="498"/>
      <c r="AC46" s="499"/>
      <c r="AD46" s="497"/>
      <c r="AE46" s="498"/>
      <c r="AF46" s="499"/>
      <c r="AG46" s="497"/>
      <c r="AH46" s="498"/>
      <c r="AI46" s="499"/>
      <c r="AJ46" s="497"/>
      <c r="AK46" s="498"/>
      <c r="AL46" s="499"/>
      <c r="AM46" s="497"/>
      <c r="AN46" s="498"/>
      <c r="AO46" s="499"/>
      <c r="AP46" s="497"/>
      <c r="AQ46" s="498"/>
      <c r="AR46" s="499"/>
      <c r="AS46" s="497"/>
      <c r="AT46" s="498"/>
      <c r="AU46" s="499"/>
      <c r="AV46" s="497"/>
      <c r="AW46" s="498"/>
      <c r="AX46" s="499"/>
      <c r="AY46" s="497"/>
      <c r="AZ46" s="498"/>
      <c r="BA46" s="499"/>
      <c r="BB46" s="497"/>
      <c r="BC46" s="498"/>
      <c r="BD46" s="499"/>
      <c r="BE46" s="497"/>
      <c r="BF46" s="498"/>
      <c r="BG46" s="499"/>
      <c r="BH46" s="501"/>
      <c r="BI46" s="502"/>
      <c r="BJ46" s="503"/>
      <c r="BK46" s="503"/>
      <c r="BL46" s="503"/>
      <c r="BM46" s="503"/>
      <c r="BN46" s="503"/>
      <c r="BO46" s="503"/>
      <c r="BP46" s="504"/>
      <c r="BQ46" s="500"/>
      <c r="BR46" s="498"/>
      <c r="BS46" s="499"/>
      <c r="BT46" s="497"/>
      <c r="BU46" s="498"/>
      <c r="BV46" s="499"/>
      <c r="BW46" s="497"/>
      <c r="BX46" s="498"/>
      <c r="BY46" s="499"/>
      <c r="BZ46" s="497"/>
      <c r="CA46" s="498"/>
      <c r="CB46" s="499"/>
      <c r="CC46" s="497"/>
      <c r="CD46" s="498"/>
      <c r="CE46" s="499"/>
      <c r="CF46" s="497"/>
      <c r="CG46" s="498"/>
      <c r="CH46" s="499"/>
      <c r="CI46" s="497"/>
      <c r="CJ46" s="498"/>
      <c r="CK46" s="499"/>
      <c r="CL46" s="497"/>
      <c r="CM46" s="498"/>
      <c r="CN46" s="499"/>
      <c r="CO46" s="497"/>
      <c r="CP46" s="498"/>
      <c r="CQ46" s="499"/>
      <c r="CR46" s="497"/>
      <c r="CS46" s="498"/>
      <c r="CT46" s="499"/>
      <c r="CU46" s="497"/>
      <c r="CV46" s="498"/>
      <c r="CW46" s="499"/>
      <c r="CX46" s="497"/>
      <c r="CY46" s="498"/>
      <c r="CZ46" s="499"/>
      <c r="DA46" s="501"/>
      <c r="DB46" s="502"/>
      <c r="DC46" s="503"/>
      <c r="DD46" s="503"/>
      <c r="DE46" s="503"/>
      <c r="DF46" s="503"/>
      <c r="DG46" s="503"/>
      <c r="DH46" s="503"/>
      <c r="DI46" s="504"/>
      <c r="DK46" s="106"/>
      <c r="DL46" s="108"/>
      <c r="DM46" s="109"/>
      <c r="DN46" s="109"/>
      <c r="DO46" s="109"/>
      <c r="DP46" s="109"/>
      <c r="DQ46" s="109"/>
      <c r="DR46" s="109"/>
      <c r="DS46" s="109"/>
      <c r="DT46" s="110" t="s">
        <v>76</v>
      </c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1" t="s">
        <v>77</v>
      </c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2"/>
      <c r="EZ46" s="90"/>
      <c r="FA46" s="25"/>
      <c r="FB46" s="183"/>
      <c r="FC46" s="470"/>
      <c r="FD46" s="470"/>
      <c r="FE46" s="470"/>
      <c r="FF46" s="85"/>
      <c r="FG46" s="98"/>
      <c r="FH46" s="400"/>
      <c r="FI46" s="400"/>
      <c r="FJ46" s="400"/>
      <c r="FK46" s="400"/>
      <c r="FL46" s="400"/>
      <c r="FM46" s="400"/>
      <c r="FN46" s="400"/>
      <c r="FO46" s="400"/>
      <c r="FP46" s="400"/>
      <c r="FQ46" s="400"/>
      <c r="FR46" s="400"/>
      <c r="FS46" s="400"/>
      <c r="FT46" s="400"/>
      <c r="FU46" s="400"/>
      <c r="FV46" s="400"/>
      <c r="FW46" s="184"/>
      <c r="FX46" s="184"/>
      <c r="FY46" s="99"/>
      <c r="FZ46" s="470"/>
      <c r="GA46" s="470"/>
      <c r="GB46" s="470"/>
      <c r="GC46" s="155"/>
      <c r="GD46" s="156"/>
      <c r="GE46" s="486"/>
      <c r="GF46" s="486"/>
      <c r="GG46" s="486"/>
      <c r="GH46" s="486"/>
      <c r="GI46" s="486"/>
      <c r="GJ46" s="486"/>
      <c r="GK46" s="486"/>
      <c r="GL46" s="486"/>
      <c r="GM46" s="486"/>
      <c r="GN46" s="486"/>
      <c r="GO46" s="486"/>
      <c r="GP46" s="486"/>
      <c r="GQ46" s="486"/>
      <c r="GR46" s="486"/>
      <c r="GS46" s="486"/>
      <c r="GT46" s="184"/>
      <c r="GU46" s="185"/>
    </row>
    <row r="47" spans="1:217" ht="8.25" customHeight="1" thickBot="1" x14ac:dyDescent="0.2">
      <c r="X47" s="113"/>
      <c r="Y47" s="113"/>
      <c r="Z47" s="113"/>
      <c r="AA47" s="113"/>
      <c r="AB47" s="113"/>
      <c r="AC47" s="113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14"/>
      <c r="EB47" s="114"/>
      <c r="EC47" s="114"/>
      <c r="ED47" s="114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FB47" s="180"/>
      <c r="FC47" s="469" t="str">
        <f>IF(ISERROR(VLOOKUP($CU$12,#REF!,7,FALSE)),"",VLOOKUP($CU$12,#REF!,7,FALSE))</f>
        <v/>
      </c>
      <c r="FD47" s="469"/>
      <c r="FE47" s="469"/>
      <c r="FF47" s="79"/>
      <c r="FG47" s="190"/>
      <c r="FH47" s="490" t="str">
        <f>IF(ISERROR(VLOOKUP($CU$12,#REF!,19,FALSE)),"",VLOOKUP($CU$12,#REF!,19,FALSE))</f>
        <v/>
      </c>
      <c r="FI47" s="490"/>
      <c r="FJ47" s="490"/>
      <c r="FK47" s="490"/>
      <c r="FL47" s="490"/>
      <c r="FM47" s="490"/>
      <c r="FN47" s="490"/>
      <c r="FO47" s="490"/>
      <c r="FP47" s="490"/>
      <c r="FQ47" s="490"/>
      <c r="FR47" s="490"/>
      <c r="FS47" s="490"/>
      <c r="FT47" s="490"/>
      <c r="FU47" s="490"/>
      <c r="FV47" s="490"/>
      <c r="FW47" s="181"/>
      <c r="FX47" s="181"/>
      <c r="FY47" s="95"/>
      <c r="FZ47" s="469" t="str">
        <f>IF(ISERROR(VLOOKUP($DX$12,#REF!,7,FALSE)),"",VLOOKUP($DX$12,#REF!,7,FALSE))</f>
        <v/>
      </c>
      <c r="GA47" s="469"/>
      <c r="GB47" s="469"/>
      <c r="GC47" s="153"/>
      <c r="GD47" s="154"/>
      <c r="GE47" s="485" t="str">
        <f>IF(ISERROR(VLOOKUP($DX$12,#REF!,19,FALSE)),"",VLOOKUP($DX$12,#REF!,19,FALSE))</f>
        <v/>
      </c>
      <c r="GF47" s="485"/>
      <c r="GG47" s="485"/>
      <c r="GH47" s="485"/>
      <c r="GI47" s="485"/>
      <c r="GJ47" s="485"/>
      <c r="GK47" s="485"/>
      <c r="GL47" s="485"/>
      <c r="GM47" s="485"/>
      <c r="GN47" s="485"/>
      <c r="GO47" s="485"/>
      <c r="GP47" s="485"/>
      <c r="GQ47" s="485"/>
      <c r="GR47" s="485"/>
      <c r="GS47" s="485"/>
      <c r="GT47" s="181"/>
      <c r="GU47" s="182"/>
    </row>
    <row r="48" spans="1:217" ht="8.25" customHeight="1" x14ac:dyDescent="0.15">
      <c r="S48" s="506" t="s">
        <v>78</v>
      </c>
      <c r="T48" s="507"/>
      <c r="U48" s="507"/>
      <c r="V48" s="507"/>
      <c r="W48" s="508"/>
      <c r="X48" s="325" t="s">
        <v>11</v>
      </c>
      <c r="Y48" s="254"/>
      <c r="Z48" s="254"/>
      <c r="AA48" s="254"/>
      <c r="AB48" s="254"/>
      <c r="AC48" s="254"/>
      <c r="AD48" s="454" t="s">
        <v>71</v>
      </c>
      <c r="AE48" s="455"/>
      <c r="AF48" s="455"/>
      <c r="AG48" s="456"/>
      <c r="AH48" s="275" t="s">
        <v>79</v>
      </c>
      <c r="AI48" s="276"/>
      <c r="AJ48" s="276"/>
      <c r="AK48" s="276"/>
      <c r="AL48" s="276"/>
      <c r="AM48" s="463"/>
      <c r="AN48" s="61"/>
      <c r="AO48" s="61"/>
      <c r="AP48" s="61"/>
      <c r="AQ48" s="61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287" t="s">
        <v>80</v>
      </c>
      <c r="BC48" s="287"/>
      <c r="BD48" s="287"/>
      <c r="BE48" s="287"/>
      <c r="BF48" s="286" t="s">
        <v>81</v>
      </c>
      <c r="BG48" s="466"/>
      <c r="BH48" s="274" t="s">
        <v>0</v>
      </c>
      <c r="BI48" s="275"/>
      <c r="BJ48" s="276"/>
      <c r="BK48" s="276"/>
      <c r="BL48" s="276"/>
      <c r="BM48" s="276"/>
      <c r="BN48" s="276"/>
      <c r="BO48" s="276"/>
      <c r="BP48" s="277"/>
      <c r="BQ48" s="286" t="s">
        <v>81</v>
      </c>
      <c r="BR48" s="286"/>
      <c r="BS48" s="287" t="s">
        <v>82</v>
      </c>
      <c r="BT48" s="287"/>
      <c r="BU48" s="287"/>
      <c r="BV48" s="287"/>
      <c r="BW48" s="61"/>
      <c r="BX48" s="61"/>
      <c r="BY48" s="61"/>
      <c r="BZ48" s="61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290" t="s">
        <v>79</v>
      </c>
      <c r="CL48" s="290"/>
      <c r="CM48" s="290"/>
      <c r="CN48" s="290"/>
      <c r="CO48" s="290"/>
      <c r="CP48" s="291"/>
      <c r="CQ48" s="325" t="s">
        <v>13</v>
      </c>
      <c r="CR48" s="326"/>
      <c r="CS48" s="326"/>
      <c r="CT48" s="326"/>
      <c r="CU48" s="326"/>
      <c r="CV48" s="326"/>
      <c r="CW48" s="254" t="s">
        <v>71</v>
      </c>
      <c r="CX48" s="254"/>
      <c r="CY48" s="254"/>
      <c r="CZ48" s="255"/>
      <c r="DA48" s="253" t="s">
        <v>0</v>
      </c>
      <c r="DB48" s="290"/>
      <c r="DC48" s="365"/>
      <c r="DD48" s="365"/>
      <c r="DE48" s="365"/>
      <c r="DF48" s="365"/>
      <c r="DG48" s="365"/>
      <c r="DH48" s="365"/>
      <c r="DI48" s="384"/>
      <c r="DL48" s="365" t="s">
        <v>83</v>
      </c>
      <c r="DM48" s="365"/>
      <c r="DN48" s="365"/>
      <c r="DO48" s="365"/>
      <c r="DP48" s="365"/>
      <c r="DQ48" s="365"/>
      <c r="DR48" s="365"/>
      <c r="DS48" s="365"/>
      <c r="DT48" s="365"/>
      <c r="DU48" s="365"/>
      <c r="DV48" s="365"/>
      <c r="DW48" s="365"/>
      <c r="DX48" s="365"/>
      <c r="DY48" s="365"/>
      <c r="DZ48" s="365"/>
      <c r="EA48" s="365"/>
      <c r="EB48" s="365"/>
      <c r="EC48" s="365"/>
      <c r="ED48" s="365"/>
      <c r="EE48" s="365"/>
      <c r="EF48" s="365"/>
      <c r="EG48" s="365"/>
      <c r="EH48" s="365"/>
      <c r="EI48" s="365"/>
      <c r="EJ48" s="365"/>
      <c r="EK48" s="365"/>
      <c r="EL48" s="365"/>
      <c r="EM48" s="365"/>
      <c r="EN48" s="365"/>
      <c r="EO48" s="365"/>
      <c r="EP48" s="365"/>
      <c r="EQ48" s="365"/>
      <c r="ER48" s="365"/>
      <c r="ES48" s="365"/>
      <c r="ET48" s="365"/>
      <c r="EU48" s="365"/>
      <c r="EV48" s="365"/>
      <c r="EW48" s="365"/>
      <c r="EX48" s="365"/>
      <c r="EY48" s="384"/>
      <c r="EZ48" s="28"/>
      <c r="FA48" s="24"/>
      <c r="FB48" s="183"/>
      <c r="FC48" s="470"/>
      <c r="FD48" s="470"/>
      <c r="FE48" s="470"/>
      <c r="FF48" s="85"/>
      <c r="FG48" s="98"/>
      <c r="FH48" s="400"/>
      <c r="FI48" s="400"/>
      <c r="FJ48" s="400"/>
      <c r="FK48" s="400"/>
      <c r="FL48" s="400"/>
      <c r="FM48" s="400"/>
      <c r="FN48" s="400"/>
      <c r="FO48" s="400"/>
      <c r="FP48" s="400"/>
      <c r="FQ48" s="400"/>
      <c r="FR48" s="400"/>
      <c r="FS48" s="400"/>
      <c r="FT48" s="400"/>
      <c r="FU48" s="400"/>
      <c r="FV48" s="400"/>
      <c r="FW48" s="184"/>
      <c r="FX48" s="184"/>
      <c r="FY48" s="99"/>
      <c r="FZ48" s="470"/>
      <c r="GA48" s="470"/>
      <c r="GB48" s="470"/>
      <c r="GC48" s="155"/>
      <c r="GD48" s="156"/>
      <c r="GE48" s="486"/>
      <c r="GF48" s="486"/>
      <c r="GG48" s="486"/>
      <c r="GH48" s="486"/>
      <c r="GI48" s="486"/>
      <c r="GJ48" s="486"/>
      <c r="GK48" s="486"/>
      <c r="GL48" s="486"/>
      <c r="GM48" s="486"/>
      <c r="GN48" s="486"/>
      <c r="GO48" s="486"/>
      <c r="GP48" s="486"/>
      <c r="GQ48" s="486"/>
      <c r="GR48" s="486"/>
      <c r="GS48" s="486"/>
      <c r="GT48" s="184"/>
      <c r="GU48" s="185"/>
    </row>
    <row r="49" spans="1:203" ht="8.25" customHeight="1" x14ac:dyDescent="0.15">
      <c r="S49" s="509"/>
      <c r="T49" s="510"/>
      <c r="U49" s="510"/>
      <c r="V49" s="510"/>
      <c r="W49" s="511"/>
      <c r="X49" s="256"/>
      <c r="Y49" s="257"/>
      <c r="Z49" s="257"/>
      <c r="AA49" s="257"/>
      <c r="AB49" s="257"/>
      <c r="AC49" s="257"/>
      <c r="AD49" s="457"/>
      <c r="AE49" s="458"/>
      <c r="AF49" s="458"/>
      <c r="AG49" s="459"/>
      <c r="AH49" s="279"/>
      <c r="AI49" s="280"/>
      <c r="AJ49" s="280"/>
      <c r="AK49" s="280"/>
      <c r="AL49" s="280"/>
      <c r="AM49" s="464"/>
      <c r="AN49" s="63"/>
      <c r="AO49" s="259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5"/>
      <c r="BB49" s="288"/>
      <c r="BC49" s="288"/>
      <c r="BD49" s="288"/>
      <c r="BE49" s="288"/>
      <c r="BF49" s="262"/>
      <c r="BG49" s="263"/>
      <c r="BH49" s="278"/>
      <c r="BI49" s="279"/>
      <c r="BJ49" s="280"/>
      <c r="BK49" s="280"/>
      <c r="BL49" s="280"/>
      <c r="BM49" s="280"/>
      <c r="BN49" s="280"/>
      <c r="BO49" s="280"/>
      <c r="BP49" s="281"/>
      <c r="BQ49" s="262"/>
      <c r="BR49" s="262"/>
      <c r="BS49" s="288"/>
      <c r="BT49" s="288"/>
      <c r="BU49" s="288"/>
      <c r="BV49" s="288"/>
      <c r="BW49" s="63"/>
      <c r="BX49" s="259"/>
      <c r="BY49" s="260"/>
      <c r="BZ49" s="260"/>
      <c r="CA49" s="260"/>
      <c r="CB49" s="260"/>
      <c r="CC49" s="260"/>
      <c r="CD49" s="260"/>
      <c r="CE49" s="260"/>
      <c r="CF49" s="260"/>
      <c r="CG49" s="260"/>
      <c r="CH49" s="260"/>
      <c r="CI49" s="260"/>
      <c r="CJ49" s="25"/>
      <c r="CK49" s="292"/>
      <c r="CL49" s="292"/>
      <c r="CM49" s="292"/>
      <c r="CN49" s="292"/>
      <c r="CO49" s="292"/>
      <c r="CP49" s="293"/>
      <c r="CQ49" s="215"/>
      <c r="CR49" s="216"/>
      <c r="CS49" s="216"/>
      <c r="CT49" s="216"/>
      <c r="CU49" s="216"/>
      <c r="CV49" s="216"/>
      <c r="CW49" s="329"/>
      <c r="CX49" s="329"/>
      <c r="CY49" s="329"/>
      <c r="CZ49" s="258"/>
      <c r="DA49" s="382"/>
      <c r="DB49" s="226"/>
      <c r="DC49" s="505"/>
      <c r="DD49" s="505"/>
      <c r="DE49" s="505"/>
      <c r="DF49" s="505"/>
      <c r="DG49" s="505"/>
      <c r="DH49" s="505"/>
      <c r="DI49" s="385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226"/>
      <c r="DX49" s="226"/>
      <c r="DY49" s="226"/>
      <c r="DZ49" s="226"/>
      <c r="EA49" s="226"/>
      <c r="EB49" s="226"/>
      <c r="EC49" s="226"/>
      <c r="ED49" s="226"/>
      <c r="EE49" s="226"/>
      <c r="EF49" s="226"/>
      <c r="EG49" s="226"/>
      <c r="EH49" s="226"/>
      <c r="EI49" s="226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385"/>
      <c r="EZ49" s="28"/>
      <c r="FA49" s="24"/>
      <c r="FB49" s="180"/>
      <c r="FC49" s="469" t="str">
        <f>IF(ISERROR(VLOOKUP($CU$12,#REF!,8,FALSE)),"",VLOOKUP($CU$12,#REF!,8,FALSE))</f>
        <v/>
      </c>
      <c r="FD49" s="469"/>
      <c r="FE49" s="469"/>
      <c r="FF49" s="79"/>
      <c r="FG49" s="190"/>
      <c r="FH49" s="490" t="str">
        <f>IF(ISERROR(VLOOKUP($CU$12,#REF!,20,FALSE)),"",VLOOKUP($CU$12,#REF!,20,FALSE))</f>
        <v/>
      </c>
      <c r="FI49" s="490"/>
      <c r="FJ49" s="490"/>
      <c r="FK49" s="490"/>
      <c r="FL49" s="490"/>
      <c r="FM49" s="490"/>
      <c r="FN49" s="490"/>
      <c r="FO49" s="490"/>
      <c r="FP49" s="490"/>
      <c r="FQ49" s="490"/>
      <c r="FR49" s="490"/>
      <c r="FS49" s="490"/>
      <c r="FT49" s="490"/>
      <c r="FU49" s="490"/>
      <c r="FV49" s="490"/>
      <c r="FW49" s="181"/>
      <c r="FX49" s="181"/>
      <c r="FY49" s="95"/>
      <c r="FZ49" s="469" t="str">
        <f>IF(ISERROR(VLOOKUP($DX$12,#REF!,8,FALSE)),"",VLOOKUP($DX$12,#REF!,8,FALSE))</f>
        <v/>
      </c>
      <c r="GA49" s="469"/>
      <c r="GB49" s="469"/>
      <c r="GC49" s="153"/>
      <c r="GD49" s="154"/>
      <c r="GE49" s="485" t="str">
        <f>IF(ISERROR(VLOOKUP($DX$12,#REF!,20,FALSE)),"",VLOOKUP($DX$12,#REF!,20,FALSE))</f>
        <v/>
      </c>
      <c r="GF49" s="485"/>
      <c r="GG49" s="485"/>
      <c r="GH49" s="485"/>
      <c r="GI49" s="485"/>
      <c r="GJ49" s="485"/>
      <c r="GK49" s="485"/>
      <c r="GL49" s="485"/>
      <c r="GM49" s="485"/>
      <c r="GN49" s="485"/>
      <c r="GO49" s="485"/>
      <c r="GP49" s="485"/>
      <c r="GQ49" s="485"/>
      <c r="GR49" s="485"/>
      <c r="GS49" s="485"/>
      <c r="GT49" s="181"/>
      <c r="GU49" s="182"/>
    </row>
    <row r="50" spans="1:203" ht="8.25" customHeight="1" x14ac:dyDescent="0.15">
      <c r="S50" s="509"/>
      <c r="T50" s="510"/>
      <c r="U50" s="510"/>
      <c r="V50" s="510"/>
      <c r="W50" s="511"/>
      <c r="X50" s="256"/>
      <c r="Y50" s="257"/>
      <c r="Z50" s="257"/>
      <c r="AA50" s="257"/>
      <c r="AB50" s="257"/>
      <c r="AC50" s="257"/>
      <c r="AD50" s="457"/>
      <c r="AE50" s="458"/>
      <c r="AF50" s="458"/>
      <c r="AG50" s="459"/>
      <c r="AH50" s="279"/>
      <c r="AI50" s="280"/>
      <c r="AJ50" s="280"/>
      <c r="AK50" s="280"/>
      <c r="AL50" s="280"/>
      <c r="AM50" s="464"/>
      <c r="AN50" s="63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5"/>
      <c r="BB50" s="288"/>
      <c r="BC50" s="288"/>
      <c r="BD50" s="288"/>
      <c r="BE50" s="288"/>
      <c r="BF50" s="262" t="s">
        <v>84</v>
      </c>
      <c r="BG50" s="263"/>
      <c r="BH50" s="278"/>
      <c r="BI50" s="279"/>
      <c r="BJ50" s="280"/>
      <c r="BK50" s="280"/>
      <c r="BL50" s="280"/>
      <c r="BM50" s="280"/>
      <c r="BN50" s="280"/>
      <c r="BO50" s="280"/>
      <c r="BP50" s="281"/>
      <c r="BQ50" s="266" t="s">
        <v>84</v>
      </c>
      <c r="BR50" s="262"/>
      <c r="BS50" s="288"/>
      <c r="BT50" s="288"/>
      <c r="BU50" s="288"/>
      <c r="BV50" s="288"/>
      <c r="BW50" s="63"/>
      <c r="BX50" s="260"/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  <c r="CI50" s="260"/>
      <c r="CJ50" s="25"/>
      <c r="CK50" s="292"/>
      <c r="CL50" s="292"/>
      <c r="CM50" s="292"/>
      <c r="CN50" s="292"/>
      <c r="CO50" s="292"/>
      <c r="CP50" s="293"/>
      <c r="CQ50" s="215"/>
      <c r="CR50" s="216"/>
      <c r="CS50" s="216"/>
      <c r="CT50" s="216"/>
      <c r="CU50" s="216"/>
      <c r="CV50" s="216"/>
      <c r="CW50" s="329"/>
      <c r="CX50" s="329"/>
      <c r="CY50" s="329"/>
      <c r="CZ50" s="258"/>
      <c r="DA50" s="382"/>
      <c r="DB50" s="226"/>
      <c r="DC50" s="505"/>
      <c r="DD50" s="505"/>
      <c r="DE50" s="505"/>
      <c r="DF50" s="505"/>
      <c r="DG50" s="505"/>
      <c r="DH50" s="505"/>
      <c r="DI50" s="385"/>
      <c r="DL50" s="534"/>
      <c r="DM50" s="534"/>
      <c r="DN50" s="534"/>
      <c r="DO50" s="534"/>
      <c r="DP50" s="534"/>
      <c r="DQ50" s="534"/>
      <c r="DR50" s="534"/>
      <c r="DS50" s="534"/>
      <c r="DT50" s="534"/>
      <c r="DU50" s="534"/>
      <c r="DV50" s="534"/>
      <c r="DW50" s="534"/>
      <c r="DX50" s="534"/>
      <c r="DY50" s="534"/>
      <c r="DZ50" s="534"/>
      <c r="EA50" s="534"/>
      <c r="EB50" s="534"/>
      <c r="EC50" s="534"/>
      <c r="ED50" s="534"/>
      <c r="EE50" s="534"/>
      <c r="EF50" s="534"/>
      <c r="EG50" s="534"/>
      <c r="EH50" s="534"/>
      <c r="EI50" s="534"/>
      <c r="EJ50" s="534"/>
      <c r="EK50" s="534"/>
      <c r="EL50" s="534"/>
      <c r="EM50" s="534"/>
      <c r="EN50" s="534"/>
      <c r="EO50" s="534"/>
      <c r="EP50" s="534"/>
      <c r="EQ50" s="534"/>
      <c r="ER50" s="534"/>
      <c r="ES50" s="534"/>
      <c r="ET50" s="534"/>
      <c r="EU50" s="534"/>
      <c r="EV50" s="534"/>
      <c r="EW50" s="534"/>
      <c r="EX50" s="534"/>
      <c r="EY50" s="536"/>
      <c r="EZ50" s="28"/>
      <c r="FA50" s="24"/>
      <c r="FB50" s="183"/>
      <c r="FC50" s="470"/>
      <c r="FD50" s="470"/>
      <c r="FE50" s="470"/>
      <c r="FF50" s="85"/>
      <c r="FG50" s="98"/>
      <c r="FH50" s="400"/>
      <c r="FI50" s="400"/>
      <c r="FJ50" s="400"/>
      <c r="FK50" s="400"/>
      <c r="FL50" s="400"/>
      <c r="FM50" s="400"/>
      <c r="FN50" s="400"/>
      <c r="FO50" s="400"/>
      <c r="FP50" s="400"/>
      <c r="FQ50" s="400"/>
      <c r="FR50" s="400"/>
      <c r="FS50" s="400"/>
      <c r="FT50" s="400"/>
      <c r="FU50" s="400"/>
      <c r="FV50" s="400"/>
      <c r="FW50" s="184"/>
      <c r="FX50" s="184"/>
      <c r="FY50" s="99"/>
      <c r="FZ50" s="470"/>
      <c r="GA50" s="470"/>
      <c r="GB50" s="470"/>
      <c r="GC50" s="155"/>
      <c r="GD50" s="156"/>
      <c r="GE50" s="486"/>
      <c r="GF50" s="486"/>
      <c r="GG50" s="486"/>
      <c r="GH50" s="486"/>
      <c r="GI50" s="486"/>
      <c r="GJ50" s="486"/>
      <c r="GK50" s="486"/>
      <c r="GL50" s="486"/>
      <c r="GM50" s="486"/>
      <c r="GN50" s="486"/>
      <c r="GO50" s="486"/>
      <c r="GP50" s="486"/>
      <c r="GQ50" s="486"/>
      <c r="GR50" s="486"/>
      <c r="GS50" s="486"/>
      <c r="GT50" s="184"/>
      <c r="GU50" s="185"/>
    </row>
    <row r="51" spans="1:203" ht="8.25" customHeight="1" thickBot="1" x14ac:dyDescent="0.2">
      <c r="S51" s="509"/>
      <c r="T51" s="510"/>
      <c r="U51" s="510"/>
      <c r="V51" s="510"/>
      <c r="W51" s="511"/>
      <c r="X51" s="271"/>
      <c r="Y51" s="272"/>
      <c r="Z51" s="272"/>
      <c r="AA51" s="272"/>
      <c r="AB51" s="272"/>
      <c r="AC51" s="272"/>
      <c r="AD51" s="460"/>
      <c r="AE51" s="461"/>
      <c r="AF51" s="461"/>
      <c r="AG51" s="462"/>
      <c r="AH51" s="283"/>
      <c r="AI51" s="284"/>
      <c r="AJ51" s="284"/>
      <c r="AK51" s="284"/>
      <c r="AL51" s="284"/>
      <c r="AM51" s="465"/>
      <c r="AN51" s="68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50"/>
      <c r="BB51" s="289"/>
      <c r="BC51" s="289"/>
      <c r="BD51" s="289"/>
      <c r="BE51" s="289"/>
      <c r="BF51" s="264"/>
      <c r="BG51" s="265"/>
      <c r="BH51" s="282"/>
      <c r="BI51" s="283"/>
      <c r="BJ51" s="284"/>
      <c r="BK51" s="284"/>
      <c r="BL51" s="284"/>
      <c r="BM51" s="284"/>
      <c r="BN51" s="284"/>
      <c r="BO51" s="284"/>
      <c r="BP51" s="285"/>
      <c r="BQ51" s="267"/>
      <c r="BR51" s="264"/>
      <c r="BS51" s="289"/>
      <c r="BT51" s="289"/>
      <c r="BU51" s="289"/>
      <c r="BV51" s="289"/>
      <c r="BW51" s="68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50"/>
      <c r="CK51" s="294"/>
      <c r="CL51" s="294"/>
      <c r="CM51" s="294"/>
      <c r="CN51" s="294"/>
      <c r="CO51" s="294"/>
      <c r="CP51" s="295"/>
      <c r="CQ51" s="327"/>
      <c r="CR51" s="328"/>
      <c r="CS51" s="328"/>
      <c r="CT51" s="328"/>
      <c r="CU51" s="328"/>
      <c r="CV51" s="328"/>
      <c r="CW51" s="272"/>
      <c r="CX51" s="272"/>
      <c r="CY51" s="272"/>
      <c r="CZ51" s="273"/>
      <c r="DA51" s="383"/>
      <c r="DB51" s="370"/>
      <c r="DC51" s="370"/>
      <c r="DD51" s="370"/>
      <c r="DE51" s="370"/>
      <c r="DF51" s="370"/>
      <c r="DG51" s="370"/>
      <c r="DH51" s="370"/>
      <c r="DI51" s="386"/>
      <c r="DL51" s="537" t="s">
        <v>16</v>
      </c>
      <c r="DM51" s="531"/>
      <c r="DN51" s="531"/>
      <c r="DO51" s="531"/>
      <c r="DP51" s="531"/>
      <c r="DQ51" s="531"/>
      <c r="DR51" s="532"/>
      <c r="DS51" s="530" t="s">
        <v>68</v>
      </c>
      <c r="DT51" s="531"/>
      <c r="DU51" s="531"/>
      <c r="DV51" s="531"/>
      <c r="DW51" s="531"/>
      <c r="DX51" s="531"/>
      <c r="DY51" s="531"/>
      <c r="DZ51" s="531"/>
      <c r="EA51" s="531"/>
      <c r="EB51" s="531"/>
      <c r="EC51" s="531"/>
      <c r="ED51" s="531"/>
      <c r="EE51" s="532"/>
      <c r="EF51" s="741" t="s">
        <v>85</v>
      </c>
      <c r="EG51" s="742"/>
      <c r="EH51" s="742"/>
      <c r="EI51" s="742"/>
      <c r="EJ51" s="742"/>
      <c r="EK51" s="742"/>
      <c r="EL51" s="742"/>
      <c r="EM51" s="743"/>
      <c r="EN51" s="530" t="s">
        <v>86</v>
      </c>
      <c r="EO51" s="531"/>
      <c r="EP51" s="531"/>
      <c r="EQ51" s="531"/>
      <c r="ER51" s="531"/>
      <c r="ES51" s="531"/>
      <c r="ET51" s="531"/>
      <c r="EU51" s="531"/>
      <c r="EV51" s="531"/>
      <c r="EW51" s="531"/>
      <c r="EX51" s="531"/>
      <c r="EY51" s="548"/>
      <c r="EZ51" s="28"/>
      <c r="FA51" s="24"/>
      <c r="FB51" s="180"/>
      <c r="FC51" s="469" t="str">
        <f>IF(ISERROR(VLOOKUP($CU$12,#REF!,9,FALSE)),"",VLOOKUP($CU$12,#REF!,9,FALSE))</f>
        <v/>
      </c>
      <c r="FD51" s="469"/>
      <c r="FE51" s="469"/>
      <c r="FF51" s="79"/>
      <c r="FG51" s="190"/>
      <c r="FH51" s="490" t="str">
        <f>IF(ISERROR(VLOOKUP($CU$12,#REF!,21,FALSE)),"",VLOOKUP($CU$12,#REF!,21,FALSE))</f>
        <v/>
      </c>
      <c r="FI51" s="490"/>
      <c r="FJ51" s="490"/>
      <c r="FK51" s="490"/>
      <c r="FL51" s="490"/>
      <c r="FM51" s="490"/>
      <c r="FN51" s="490"/>
      <c r="FO51" s="490"/>
      <c r="FP51" s="490"/>
      <c r="FQ51" s="490"/>
      <c r="FR51" s="490"/>
      <c r="FS51" s="490"/>
      <c r="FT51" s="490"/>
      <c r="FU51" s="490"/>
      <c r="FV51" s="490"/>
      <c r="FW51" s="181"/>
      <c r="FX51" s="181"/>
      <c r="FY51" s="95"/>
      <c r="FZ51" s="469" t="str">
        <f>IF(ISERROR(VLOOKUP($DX$12,#REF!,9,FALSE)),"",VLOOKUP($DX$12,#REF!,9,FALSE))</f>
        <v/>
      </c>
      <c r="GA51" s="469"/>
      <c r="GB51" s="469"/>
      <c r="GC51" s="153"/>
      <c r="GD51" s="154"/>
      <c r="GE51" s="485" t="str">
        <f>IF(ISERROR(VLOOKUP($DX$12,#REF!,21,FALSE)),"",VLOOKUP($DX$12,#REF!,21,FALSE))</f>
        <v/>
      </c>
      <c r="GF51" s="485"/>
      <c r="GG51" s="485"/>
      <c r="GH51" s="485"/>
      <c r="GI51" s="485"/>
      <c r="GJ51" s="485"/>
      <c r="GK51" s="485"/>
      <c r="GL51" s="485"/>
      <c r="GM51" s="485"/>
      <c r="GN51" s="485"/>
      <c r="GO51" s="485"/>
      <c r="GP51" s="485"/>
      <c r="GQ51" s="485"/>
      <c r="GR51" s="485"/>
      <c r="GS51" s="485"/>
      <c r="GT51" s="181"/>
      <c r="GU51" s="182"/>
    </row>
    <row r="52" spans="1:203" ht="8.25" customHeight="1" x14ac:dyDescent="0.15">
      <c r="A52" s="515" t="s">
        <v>10</v>
      </c>
      <c r="B52" s="516"/>
      <c r="C52" s="517"/>
      <c r="D52" s="410" t="s">
        <v>9</v>
      </c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3"/>
      <c r="S52" s="509"/>
      <c r="T52" s="510"/>
      <c r="U52" s="510"/>
      <c r="V52" s="510"/>
      <c r="W52" s="511"/>
      <c r="X52" s="310" t="s">
        <v>87</v>
      </c>
      <c r="Y52" s="365"/>
      <c r="Z52" s="365"/>
      <c r="AA52" s="365"/>
      <c r="AB52" s="365"/>
      <c r="AC52" s="366"/>
      <c r="AD52" s="364" t="s">
        <v>88</v>
      </c>
      <c r="AE52" s="365"/>
      <c r="AF52" s="365"/>
      <c r="AG52" s="365"/>
      <c r="AH52" s="365"/>
      <c r="AI52" s="366"/>
      <c r="AJ52" s="364" t="s">
        <v>89</v>
      </c>
      <c r="AK52" s="365"/>
      <c r="AL52" s="365"/>
      <c r="AM52" s="365"/>
      <c r="AN52" s="365"/>
      <c r="AO52" s="366"/>
      <c r="AP52" s="364" t="s">
        <v>90</v>
      </c>
      <c r="AQ52" s="365"/>
      <c r="AR52" s="365"/>
      <c r="AS52" s="365"/>
      <c r="AT52" s="365"/>
      <c r="AU52" s="366"/>
      <c r="AV52" s="364" t="s">
        <v>91</v>
      </c>
      <c r="AW52" s="365"/>
      <c r="AX52" s="365"/>
      <c r="AY52" s="365"/>
      <c r="AZ52" s="365"/>
      <c r="BA52" s="366"/>
      <c r="BB52" s="364" t="s">
        <v>92</v>
      </c>
      <c r="BC52" s="365"/>
      <c r="BD52" s="365"/>
      <c r="BE52" s="365"/>
      <c r="BF52" s="365"/>
      <c r="BG52" s="384"/>
      <c r="BH52" s="380">
        <v>1</v>
      </c>
      <c r="BI52" s="360"/>
      <c r="BJ52" s="381"/>
      <c r="BK52" s="358">
        <v>19</v>
      </c>
      <c r="BL52" s="359"/>
      <c r="BM52" s="360"/>
      <c r="BN52" s="358">
        <v>37</v>
      </c>
      <c r="BO52" s="359"/>
      <c r="BP52" s="361"/>
      <c r="BQ52" s="310" t="s">
        <v>87</v>
      </c>
      <c r="BR52" s="365"/>
      <c r="BS52" s="365"/>
      <c r="BT52" s="365"/>
      <c r="BU52" s="365"/>
      <c r="BV52" s="366"/>
      <c r="BW52" s="364" t="s">
        <v>88</v>
      </c>
      <c r="BX52" s="365"/>
      <c r="BY52" s="365"/>
      <c r="BZ52" s="365"/>
      <c r="CA52" s="365"/>
      <c r="CB52" s="366"/>
      <c r="CC52" s="364" t="s">
        <v>89</v>
      </c>
      <c r="CD52" s="365"/>
      <c r="CE52" s="365"/>
      <c r="CF52" s="365"/>
      <c r="CG52" s="365"/>
      <c r="CH52" s="366"/>
      <c r="CI52" s="364" t="s">
        <v>90</v>
      </c>
      <c r="CJ52" s="365"/>
      <c r="CK52" s="365"/>
      <c r="CL52" s="365"/>
      <c r="CM52" s="365"/>
      <c r="CN52" s="366"/>
      <c r="CO52" s="364" t="s">
        <v>91</v>
      </c>
      <c r="CP52" s="365"/>
      <c r="CQ52" s="365"/>
      <c r="CR52" s="365"/>
      <c r="CS52" s="365"/>
      <c r="CT52" s="366"/>
      <c r="CU52" s="364" t="s">
        <v>92</v>
      </c>
      <c r="CV52" s="365"/>
      <c r="CW52" s="365"/>
      <c r="CX52" s="365"/>
      <c r="CY52" s="365"/>
      <c r="CZ52" s="384"/>
      <c r="DA52" s="380">
        <v>1</v>
      </c>
      <c r="DB52" s="360"/>
      <c r="DC52" s="381"/>
      <c r="DD52" s="358">
        <v>19</v>
      </c>
      <c r="DE52" s="359"/>
      <c r="DF52" s="360"/>
      <c r="DG52" s="358">
        <v>37</v>
      </c>
      <c r="DH52" s="359"/>
      <c r="DI52" s="361"/>
      <c r="DL52" s="382"/>
      <c r="DM52" s="226"/>
      <c r="DN52" s="226"/>
      <c r="DO52" s="226"/>
      <c r="DP52" s="226"/>
      <c r="DQ52" s="226"/>
      <c r="DR52" s="368"/>
      <c r="DS52" s="367"/>
      <c r="DT52" s="226"/>
      <c r="DU52" s="226"/>
      <c r="DV52" s="226"/>
      <c r="DW52" s="226"/>
      <c r="DX52" s="226"/>
      <c r="DY52" s="226"/>
      <c r="DZ52" s="226"/>
      <c r="EA52" s="226"/>
      <c r="EB52" s="226"/>
      <c r="EC52" s="226"/>
      <c r="ED52" s="226"/>
      <c r="EE52" s="368"/>
      <c r="EF52" s="744"/>
      <c r="EG52" s="745"/>
      <c r="EH52" s="745"/>
      <c r="EI52" s="745"/>
      <c r="EJ52" s="745"/>
      <c r="EK52" s="745"/>
      <c r="EL52" s="745"/>
      <c r="EM52" s="746"/>
      <c r="EN52" s="367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385"/>
      <c r="EZ52" s="28"/>
      <c r="FA52" s="24"/>
      <c r="FB52" s="183"/>
      <c r="FC52" s="470"/>
      <c r="FD52" s="470"/>
      <c r="FE52" s="470"/>
      <c r="FF52" s="85"/>
      <c r="FG52" s="98"/>
      <c r="FH52" s="400"/>
      <c r="FI52" s="400"/>
      <c r="FJ52" s="400"/>
      <c r="FK52" s="400"/>
      <c r="FL52" s="400"/>
      <c r="FM52" s="400"/>
      <c r="FN52" s="400"/>
      <c r="FO52" s="400"/>
      <c r="FP52" s="400"/>
      <c r="FQ52" s="400"/>
      <c r="FR52" s="400"/>
      <c r="FS52" s="400"/>
      <c r="FT52" s="400"/>
      <c r="FU52" s="400"/>
      <c r="FV52" s="400"/>
      <c r="FW52" s="184"/>
      <c r="FX52" s="184"/>
      <c r="FY52" s="99"/>
      <c r="FZ52" s="470"/>
      <c r="GA52" s="470"/>
      <c r="GB52" s="470"/>
      <c r="GC52" s="155"/>
      <c r="GD52" s="156"/>
      <c r="GE52" s="486"/>
      <c r="GF52" s="486"/>
      <c r="GG52" s="486"/>
      <c r="GH52" s="486"/>
      <c r="GI52" s="486"/>
      <c r="GJ52" s="486"/>
      <c r="GK52" s="486"/>
      <c r="GL52" s="486"/>
      <c r="GM52" s="486"/>
      <c r="GN52" s="486"/>
      <c r="GO52" s="486"/>
      <c r="GP52" s="486"/>
      <c r="GQ52" s="486"/>
      <c r="GR52" s="486"/>
      <c r="GS52" s="486"/>
      <c r="GT52" s="184"/>
      <c r="GU52" s="185"/>
    </row>
    <row r="53" spans="1:203" ht="8.25" customHeight="1" x14ac:dyDescent="0.15">
      <c r="A53" s="518"/>
      <c r="B53" s="519"/>
      <c r="C53" s="520"/>
      <c r="D53" s="412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96"/>
      <c r="S53" s="509"/>
      <c r="T53" s="510"/>
      <c r="U53" s="510"/>
      <c r="V53" s="510"/>
      <c r="W53" s="511"/>
      <c r="X53" s="382"/>
      <c r="Y53" s="226"/>
      <c r="Z53" s="226"/>
      <c r="AA53" s="226"/>
      <c r="AB53" s="226"/>
      <c r="AC53" s="368"/>
      <c r="AD53" s="367"/>
      <c r="AE53" s="226"/>
      <c r="AF53" s="226"/>
      <c r="AG53" s="226"/>
      <c r="AH53" s="226"/>
      <c r="AI53" s="368"/>
      <c r="AJ53" s="367"/>
      <c r="AK53" s="226"/>
      <c r="AL53" s="226"/>
      <c r="AM53" s="226"/>
      <c r="AN53" s="226"/>
      <c r="AO53" s="368"/>
      <c r="AP53" s="367"/>
      <c r="AQ53" s="226"/>
      <c r="AR53" s="226"/>
      <c r="AS53" s="226"/>
      <c r="AT53" s="226"/>
      <c r="AU53" s="368"/>
      <c r="AV53" s="367"/>
      <c r="AW53" s="226"/>
      <c r="AX53" s="226"/>
      <c r="AY53" s="226"/>
      <c r="AZ53" s="226"/>
      <c r="BA53" s="368"/>
      <c r="BB53" s="367"/>
      <c r="BC53" s="226"/>
      <c r="BD53" s="226"/>
      <c r="BE53" s="226"/>
      <c r="BF53" s="226"/>
      <c r="BG53" s="385"/>
      <c r="BH53" s="314">
        <v>2</v>
      </c>
      <c r="BI53" s="315"/>
      <c r="BJ53" s="316"/>
      <c r="BK53" s="317">
        <v>20</v>
      </c>
      <c r="BL53" s="318"/>
      <c r="BM53" s="315"/>
      <c r="BN53" s="317">
        <v>38</v>
      </c>
      <c r="BO53" s="341"/>
      <c r="BP53" s="342"/>
      <c r="BQ53" s="382"/>
      <c r="BR53" s="226"/>
      <c r="BS53" s="226"/>
      <c r="BT53" s="226"/>
      <c r="BU53" s="226"/>
      <c r="BV53" s="368"/>
      <c r="BW53" s="367"/>
      <c r="BX53" s="226"/>
      <c r="BY53" s="226"/>
      <c r="BZ53" s="226"/>
      <c r="CA53" s="226"/>
      <c r="CB53" s="368"/>
      <c r="CC53" s="367"/>
      <c r="CD53" s="226"/>
      <c r="CE53" s="226"/>
      <c r="CF53" s="226"/>
      <c r="CG53" s="226"/>
      <c r="CH53" s="368"/>
      <c r="CI53" s="367"/>
      <c r="CJ53" s="226"/>
      <c r="CK53" s="226"/>
      <c r="CL53" s="226"/>
      <c r="CM53" s="226"/>
      <c r="CN53" s="368"/>
      <c r="CO53" s="367"/>
      <c r="CP53" s="226"/>
      <c r="CQ53" s="226"/>
      <c r="CR53" s="226"/>
      <c r="CS53" s="226"/>
      <c r="CT53" s="368"/>
      <c r="CU53" s="367"/>
      <c r="CV53" s="226"/>
      <c r="CW53" s="226"/>
      <c r="CX53" s="226"/>
      <c r="CY53" s="226"/>
      <c r="CZ53" s="385"/>
      <c r="DA53" s="314">
        <v>2</v>
      </c>
      <c r="DB53" s="315"/>
      <c r="DC53" s="316"/>
      <c r="DD53" s="317">
        <v>20</v>
      </c>
      <c r="DE53" s="318"/>
      <c r="DF53" s="315"/>
      <c r="DG53" s="317">
        <v>38</v>
      </c>
      <c r="DH53" s="341"/>
      <c r="DI53" s="342"/>
      <c r="DL53" s="538"/>
      <c r="DM53" s="534"/>
      <c r="DN53" s="534"/>
      <c r="DO53" s="534"/>
      <c r="DP53" s="534"/>
      <c r="DQ53" s="534"/>
      <c r="DR53" s="535"/>
      <c r="DS53" s="533"/>
      <c r="DT53" s="534"/>
      <c r="DU53" s="534"/>
      <c r="DV53" s="534"/>
      <c r="DW53" s="534"/>
      <c r="DX53" s="534"/>
      <c r="DY53" s="534"/>
      <c r="DZ53" s="534"/>
      <c r="EA53" s="534"/>
      <c r="EB53" s="534"/>
      <c r="EC53" s="534"/>
      <c r="ED53" s="534"/>
      <c r="EE53" s="535"/>
      <c r="EF53" s="747"/>
      <c r="EG53" s="748"/>
      <c r="EH53" s="748"/>
      <c r="EI53" s="748"/>
      <c r="EJ53" s="748"/>
      <c r="EK53" s="748"/>
      <c r="EL53" s="748"/>
      <c r="EM53" s="749"/>
      <c r="EN53" s="533"/>
      <c r="EO53" s="534"/>
      <c r="EP53" s="534"/>
      <c r="EQ53" s="534"/>
      <c r="ER53" s="534"/>
      <c r="ES53" s="534"/>
      <c r="ET53" s="534"/>
      <c r="EU53" s="534"/>
      <c r="EV53" s="534"/>
      <c r="EW53" s="534"/>
      <c r="EX53" s="534"/>
      <c r="EY53" s="536"/>
      <c r="EZ53" s="28"/>
      <c r="FA53" s="24"/>
      <c r="FB53" s="180"/>
      <c r="FC53" s="469" t="str">
        <f>IF(ISERROR(VLOOKUP($CU$12,#REF!,10,FALSE)),"",VLOOKUP($CU$12,#REF!,10,FALSE))</f>
        <v/>
      </c>
      <c r="FD53" s="469"/>
      <c r="FE53" s="469"/>
      <c r="FF53" s="79"/>
      <c r="FG53" s="190"/>
      <c r="FH53" s="490" t="str">
        <f>IF(ISERROR(VLOOKUP($CU$12,#REF!,22,FALSE)),"",VLOOKUP($CU$12,#REF!,22,FALSE))</f>
        <v/>
      </c>
      <c r="FI53" s="490"/>
      <c r="FJ53" s="490"/>
      <c r="FK53" s="490"/>
      <c r="FL53" s="490"/>
      <c r="FM53" s="490"/>
      <c r="FN53" s="490"/>
      <c r="FO53" s="490"/>
      <c r="FP53" s="490"/>
      <c r="FQ53" s="490"/>
      <c r="FR53" s="490"/>
      <c r="FS53" s="490"/>
      <c r="FT53" s="490"/>
      <c r="FU53" s="490"/>
      <c r="FV53" s="490"/>
      <c r="FW53" s="181"/>
      <c r="FX53" s="181"/>
      <c r="FY53" s="95"/>
      <c r="FZ53" s="469" t="str">
        <f>IF(ISERROR(VLOOKUP($DX$12,#REF!,10,FALSE)),"",VLOOKUP($DX$12,#REF!,10,FALSE))</f>
        <v/>
      </c>
      <c r="GA53" s="469"/>
      <c r="GB53" s="469"/>
      <c r="GC53" s="153"/>
      <c r="GD53" s="154"/>
      <c r="GE53" s="485" t="str">
        <f>IF(ISERROR(VLOOKUP($DX$12,#REF!,22,FALSE)),"",VLOOKUP($DX$12,#REF!,22,FALSE))</f>
        <v/>
      </c>
      <c r="GF53" s="485"/>
      <c r="GG53" s="485"/>
      <c r="GH53" s="485"/>
      <c r="GI53" s="485"/>
      <c r="GJ53" s="485"/>
      <c r="GK53" s="485"/>
      <c r="GL53" s="485"/>
      <c r="GM53" s="485"/>
      <c r="GN53" s="485"/>
      <c r="GO53" s="485"/>
      <c r="GP53" s="485"/>
      <c r="GQ53" s="485"/>
      <c r="GR53" s="485"/>
      <c r="GS53" s="485"/>
      <c r="GT53" s="181"/>
      <c r="GU53" s="182"/>
    </row>
    <row r="54" spans="1:203" ht="8.25" customHeight="1" thickBot="1" x14ac:dyDescent="0.2">
      <c r="A54" s="518"/>
      <c r="B54" s="519"/>
      <c r="C54" s="520"/>
      <c r="D54" s="41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6"/>
      <c r="S54" s="509"/>
      <c r="T54" s="510"/>
      <c r="U54" s="510"/>
      <c r="V54" s="510"/>
      <c r="W54" s="511"/>
      <c r="X54" s="383"/>
      <c r="Y54" s="370"/>
      <c r="Z54" s="370"/>
      <c r="AA54" s="370"/>
      <c r="AB54" s="370"/>
      <c r="AC54" s="371"/>
      <c r="AD54" s="369"/>
      <c r="AE54" s="370"/>
      <c r="AF54" s="370"/>
      <c r="AG54" s="370"/>
      <c r="AH54" s="370"/>
      <c r="AI54" s="371"/>
      <c r="AJ54" s="369"/>
      <c r="AK54" s="370"/>
      <c r="AL54" s="370"/>
      <c r="AM54" s="370"/>
      <c r="AN54" s="370"/>
      <c r="AO54" s="371"/>
      <c r="AP54" s="369"/>
      <c r="AQ54" s="370"/>
      <c r="AR54" s="370"/>
      <c r="AS54" s="370"/>
      <c r="AT54" s="370"/>
      <c r="AU54" s="371"/>
      <c r="AV54" s="369"/>
      <c r="AW54" s="370"/>
      <c r="AX54" s="370"/>
      <c r="AY54" s="370"/>
      <c r="AZ54" s="370"/>
      <c r="BA54" s="371"/>
      <c r="BB54" s="369"/>
      <c r="BC54" s="370"/>
      <c r="BD54" s="370"/>
      <c r="BE54" s="370"/>
      <c r="BF54" s="370"/>
      <c r="BG54" s="386"/>
      <c r="BH54" s="314">
        <v>3</v>
      </c>
      <c r="BI54" s="315"/>
      <c r="BJ54" s="316"/>
      <c r="BK54" s="317">
        <v>21</v>
      </c>
      <c r="BL54" s="318"/>
      <c r="BM54" s="315"/>
      <c r="BN54" s="317">
        <v>39</v>
      </c>
      <c r="BO54" s="341"/>
      <c r="BP54" s="342"/>
      <c r="BQ54" s="383"/>
      <c r="BR54" s="370"/>
      <c r="BS54" s="370"/>
      <c r="BT54" s="370"/>
      <c r="BU54" s="370"/>
      <c r="BV54" s="371"/>
      <c r="BW54" s="369"/>
      <c r="BX54" s="370"/>
      <c r="BY54" s="370"/>
      <c r="BZ54" s="370"/>
      <c r="CA54" s="370"/>
      <c r="CB54" s="371"/>
      <c r="CC54" s="369"/>
      <c r="CD54" s="370"/>
      <c r="CE54" s="370"/>
      <c r="CF54" s="370"/>
      <c r="CG54" s="370"/>
      <c r="CH54" s="371"/>
      <c r="CI54" s="369"/>
      <c r="CJ54" s="370"/>
      <c r="CK54" s="370"/>
      <c r="CL54" s="370"/>
      <c r="CM54" s="370"/>
      <c r="CN54" s="371"/>
      <c r="CO54" s="369"/>
      <c r="CP54" s="370"/>
      <c r="CQ54" s="370"/>
      <c r="CR54" s="370"/>
      <c r="CS54" s="370"/>
      <c r="CT54" s="371"/>
      <c r="CU54" s="369"/>
      <c r="CV54" s="370"/>
      <c r="CW54" s="370"/>
      <c r="CX54" s="370"/>
      <c r="CY54" s="370"/>
      <c r="CZ54" s="386"/>
      <c r="DA54" s="314">
        <v>3</v>
      </c>
      <c r="DB54" s="315"/>
      <c r="DC54" s="316"/>
      <c r="DD54" s="317">
        <v>21</v>
      </c>
      <c r="DE54" s="318"/>
      <c r="DF54" s="315"/>
      <c r="DG54" s="317">
        <v>39</v>
      </c>
      <c r="DH54" s="341"/>
      <c r="DI54" s="342"/>
      <c r="DL54" s="537" t="s">
        <v>17</v>
      </c>
      <c r="DM54" s="531"/>
      <c r="DN54" s="531"/>
      <c r="DO54" s="531"/>
      <c r="DP54" s="531"/>
      <c r="DQ54" s="531"/>
      <c r="DR54" s="532"/>
      <c r="DS54" s="539"/>
      <c r="DT54" s="540"/>
      <c r="DU54" s="540"/>
      <c r="DV54" s="540"/>
      <c r="DW54" s="540"/>
      <c r="DX54" s="540"/>
      <c r="DY54" s="540"/>
      <c r="DZ54" s="540"/>
      <c r="EA54" s="540"/>
      <c r="EB54" s="540"/>
      <c r="EC54" s="540"/>
      <c r="ED54" s="540"/>
      <c r="EE54" s="541"/>
      <c r="EF54" s="566" t="s">
        <v>30</v>
      </c>
      <c r="EG54" s="567"/>
      <c r="EH54" s="567"/>
      <c r="EI54" s="567"/>
      <c r="EJ54" s="567"/>
      <c r="EK54" s="567"/>
      <c r="EL54" s="567"/>
      <c r="EM54" s="568"/>
      <c r="EN54" s="530"/>
      <c r="EO54" s="531"/>
      <c r="EP54" s="531"/>
      <c r="EQ54" s="531"/>
      <c r="ER54" s="531"/>
      <c r="ES54" s="531"/>
      <c r="ET54" s="531"/>
      <c r="EU54" s="531"/>
      <c r="EV54" s="531"/>
      <c r="EW54" s="531"/>
      <c r="EX54" s="531"/>
      <c r="EY54" s="548"/>
      <c r="EZ54" s="28"/>
      <c r="FA54" s="24"/>
      <c r="FB54" s="183"/>
      <c r="FC54" s="470"/>
      <c r="FD54" s="470"/>
      <c r="FE54" s="470"/>
      <c r="FF54" s="85"/>
      <c r="FG54" s="98"/>
      <c r="FH54" s="400"/>
      <c r="FI54" s="400"/>
      <c r="FJ54" s="400"/>
      <c r="FK54" s="400"/>
      <c r="FL54" s="400"/>
      <c r="FM54" s="400"/>
      <c r="FN54" s="400"/>
      <c r="FO54" s="400"/>
      <c r="FP54" s="400"/>
      <c r="FQ54" s="400"/>
      <c r="FR54" s="400"/>
      <c r="FS54" s="400"/>
      <c r="FT54" s="400"/>
      <c r="FU54" s="400"/>
      <c r="FV54" s="400"/>
      <c r="FW54" s="184"/>
      <c r="FX54" s="184"/>
      <c r="FY54" s="99"/>
      <c r="FZ54" s="470"/>
      <c r="GA54" s="470"/>
      <c r="GB54" s="470"/>
      <c r="GC54" s="155"/>
      <c r="GD54" s="156"/>
      <c r="GE54" s="486"/>
      <c r="GF54" s="486"/>
      <c r="GG54" s="486"/>
      <c r="GH54" s="486"/>
      <c r="GI54" s="486"/>
      <c r="GJ54" s="486"/>
      <c r="GK54" s="486"/>
      <c r="GL54" s="486"/>
      <c r="GM54" s="486"/>
      <c r="GN54" s="486"/>
      <c r="GO54" s="486"/>
      <c r="GP54" s="486"/>
      <c r="GQ54" s="486"/>
      <c r="GR54" s="486"/>
      <c r="GS54" s="486"/>
      <c r="GT54" s="184"/>
      <c r="GU54" s="185"/>
    </row>
    <row r="55" spans="1:203" ht="8.25" customHeight="1" x14ac:dyDescent="0.15">
      <c r="A55" s="518"/>
      <c r="B55" s="519"/>
      <c r="C55" s="520"/>
      <c r="D55" s="410" t="s">
        <v>8</v>
      </c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3"/>
      <c r="S55" s="509"/>
      <c r="T55" s="510"/>
      <c r="U55" s="510"/>
      <c r="V55" s="510"/>
      <c r="W55" s="511"/>
      <c r="X55" s="356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F55" s="339"/>
      <c r="BG55" s="362"/>
      <c r="BH55" s="314">
        <v>4</v>
      </c>
      <c r="BI55" s="315"/>
      <c r="BJ55" s="316"/>
      <c r="BK55" s="317">
        <v>22</v>
      </c>
      <c r="BL55" s="318"/>
      <c r="BM55" s="315"/>
      <c r="BN55" s="317">
        <v>40</v>
      </c>
      <c r="BO55" s="341"/>
      <c r="BP55" s="342"/>
      <c r="BQ55" s="356"/>
      <c r="BR55" s="339"/>
      <c r="BS55" s="339"/>
      <c r="BT55" s="339"/>
      <c r="BU55" s="339"/>
      <c r="BV55" s="339"/>
      <c r="BW55" s="339"/>
      <c r="BX55" s="339"/>
      <c r="BY55" s="339"/>
      <c r="BZ55" s="339"/>
      <c r="CA55" s="339"/>
      <c r="CB55" s="339"/>
      <c r="CC55" s="339"/>
      <c r="CD55" s="339"/>
      <c r="CE55" s="339"/>
      <c r="CF55" s="339"/>
      <c r="CG55" s="339"/>
      <c r="CH55" s="339"/>
      <c r="CI55" s="339"/>
      <c r="CJ55" s="339"/>
      <c r="CK55" s="339"/>
      <c r="CL55" s="339"/>
      <c r="CM55" s="339"/>
      <c r="CN55" s="339"/>
      <c r="CO55" s="339"/>
      <c r="CP55" s="339"/>
      <c r="CQ55" s="339"/>
      <c r="CR55" s="339"/>
      <c r="CS55" s="339"/>
      <c r="CT55" s="339"/>
      <c r="CU55" s="339"/>
      <c r="CV55" s="339"/>
      <c r="CW55" s="339"/>
      <c r="CX55" s="339"/>
      <c r="CY55" s="339"/>
      <c r="CZ55" s="362"/>
      <c r="DA55" s="314">
        <v>4</v>
      </c>
      <c r="DB55" s="315"/>
      <c r="DC55" s="316"/>
      <c r="DD55" s="317">
        <v>22</v>
      </c>
      <c r="DE55" s="318"/>
      <c r="DF55" s="315"/>
      <c r="DG55" s="317">
        <v>40</v>
      </c>
      <c r="DH55" s="341"/>
      <c r="DI55" s="342"/>
      <c r="DL55" s="382"/>
      <c r="DM55" s="226"/>
      <c r="DN55" s="226"/>
      <c r="DO55" s="226"/>
      <c r="DP55" s="226"/>
      <c r="DQ55" s="226"/>
      <c r="DR55" s="368"/>
      <c r="DS55" s="542"/>
      <c r="DT55" s="543"/>
      <c r="DU55" s="543"/>
      <c r="DV55" s="543"/>
      <c r="DW55" s="543"/>
      <c r="DX55" s="543"/>
      <c r="DY55" s="543"/>
      <c r="DZ55" s="543"/>
      <c r="EA55" s="543"/>
      <c r="EB55" s="543"/>
      <c r="EC55" s="543"/>
      <c r="ED55" s="543"/>
      <c r="EE55" s="544"/>
      <c r="EF55" s="569"/>
      <c r="EG55" s="570"/>
      <c r="EH55" s="570"/>
      <c r="EI55" s="570"/>
      <c r="EJ55" s="570"/>
      <c r="EK55" s="570"/>
      <c r="EL55" s="570"/>
      <c r="EM55" s="571"/>
      <c r="EN55" s="367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385"/>
      <c r="EZ55" s="115"/>
      <c r="FA55" s="116"/>
      <c r="FB55" s="180"/>
      <c r="FC55" s="469" t="str">
        <f>IF(ISERROR(VLOOKUP($CU$12,#REF!,11,FALSE)),"",VLOOKUP($CU$12,#REF!,11,FALSE))</f>
        <v/>
      </c>
      <c r="FD55" s="469"/>
      <c r="FE55" s="469"/>
      <c r="FF55" s="79"/>
      <c r="FG55" s="190"/>
      <c r="FH55" s="490" t="str">
        <f>IF(ISERROR(VLOOKUP($CU$12,#REF!,23,FALSE)),"",VLOOKUP($CU$12,#REF!,23,FALSE))</f>
        <v/>
      </c>
      <c r="FI55" s="490"/>
      <c r="FJ55" s="490"/>
      <c r="FK55" s="490"/>
      <c r="FL55" s="490"/>
      <c r="FM55" s="490"/>
      <c r="FN55" s="490"/>
      <c r="FO55" s="490"/>
      <c r="FP55" s="490"/>
      <c r="FQ55" s="490"/>
      <c r="FR55" s="490"/>
      <c r="FS55" s="490"/>
      <c r="FT55" s="490"/>
      <c r="FU55" s="490"/>
      <c r="FV55" s="490"/>
      <c r="FW55" s="181"/>
      <c r="FX55" s="181"/>
      <c r="FY55" s="95"/>
      <c r="FZ55" s="469" t="str">
        <f>IF(ISERROR(VLOOKUP($DX$12,#REF!,11,FALSE)),"",VLOOKUP($DX$12,#REF!,11,FALSE))</f>
        <v/>
      </c>
      <c r="GA55" s="469"/>
      <c r="GB55" s="469"/>
      <c r="GC55" s="153"/>
      <c r="GD55" s="154"/>
      <c r="GE55" s="485" t="str">
        <f>IF(ISERROR(VLOOKUP($DX$12,#REF!,23,FALSE)),"",VLOOKUP($DX$12,#REF!,23,FALSE))</f>
        <v/>
      </c>
      <c r="GF55" s="485"/>
      <c r="GG55" s="485"/>
      <c r="GH55" s="485"/>
      <c r="GI55" s="485"/>
      <c r="GJ55" s="485"/>
      <c r="GK55" s="485"/>
      <c r="GL55" s="485"/>
      <c r="GM55" s="485"/>
      <c r="GN55" s="485"/>
      <c r="GO55" s="485"/>
      <c r="GP55" s="485"/>
      <c r="GQ55" s="485"/>
      <c r="GR55" s="485"/>
      <c r="GS55" s="485"/>
      <c r="GT55" s="181"/>
      <c r="GU55" s="182"/>
    </row>
    <row r="56" spans="1:203" ht="8.25" customHeight="1" x14ac:dyDescent="0.15">
      <c r="A56" s="518"/>
      <c r="B56" s="519"/>
      <c r="C56" s="520"/>
      <c r="D56" s="412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96"/>
      <c r="S56" s="509"/>
      <c r="T56" s="510"/>
      <c r="U56" s="510"/>
      <c r="V56" s="510"/>
      <c r="W56" s="511"/>
      <c r="X56" s="357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0"/>
      <c r="BG56" s="363"/>
      <c r="BH56" s="314">
        <v>5</v>
      </c>
      <c r="BI56" s="315"/>
      <c r="BJ56" s="316"/>
      <c r="BK56" s="317">
        <v>23</v>
      </c>
      <c r="BL56" s="318"/>
      <c r="BM56" s="315"/>
      <c r="BN56" s="317">
        <v>41</v>
      </c>
      <c r="BO56" s="341"/>
      <c r="BP56" s="342"/>
      <c r="BQ56" s="357"/>
      <c r="BR56" s="340"/>
      <c r="BS56" s="340"/>
      <c r="BT56" s="340"/>
      <c r="BU56" s="340"/>
      <c r="BV56" s="340"/>
      <c r="BW56" s="340"/>
      <c r="BX56" s="340"/>
      <c r="BY56" s="340"/>
      <c r="BZ56" s="340"/>
      <c r="CA56" s="340"/>
      <c r="CB56" s="340"/>
      <c r="CC56" s="340"/>
      <c r="CD56" s="340"/>
      <c r="CE56" s="340"/>
      <c r="CF56" s="340"/>
      <c r="CG56" s="340"/>
      <c r="CH56" s="340"/>
      <c r="CI56" s="340"/>
      <c r="CJ56" s="340"/>
      <c r="CK56" s="340"/>
      <c r="CL56" s="340"/>
      <c r="CM56" s="340"/>
      <c r="CN56" s="340"/>
      <c r="CO56" s="340"/>
      <c r="CP56" s="340"/>
      <c r="CQ56" s="340"/>
      <c r="CR56" s="340"/>
      <c r="CS56" s="340"/>
      <c r="CT56" s="340"/>
      <c r="CU56" s="340"/>
      <c r="CV56" s="340"/>
      <c r="CW56" s="340"/>
      <c r="CX56" s="340"/>
      <c r="CY56" s="340"/>
      <c r="CZ56" s="363"/>
      <c r="DA56" s="314">
        <v>5</v>
      </c>
      <c r="DB56" s="315"/>
      <c r="DC56" s="316"/>
      <c r="DD56" s="317">
        <v>23</v>
      </c>
      <c r="DE56" s="318"/>
      <c r="DF56" s="315"/>
      <c r="DG56" s="317">
        <v>41</v>
      </c>
      <c r="DH56" s="341"/>
      <c r="DI56" s="342"/>
      <c r="DL56" s="538"/>
      <c r="DM56" s="534"/>
      <c r="DN56" s="534"/>
      <c r="DO56" s="534"/>
      <c r="DP56" s="534"/>
      <c r="DQ56" s="534"/>
      <c r="DR56" s="535"/>
      <c r="DS56" s="545"/>
      <c r="DT56" s="546"/>
      <c r="DU56" s="546"/>
      <c r="DV56" s="546"/>
      <c r="DW56" s="546"/>
      <c r="DX56" s="546"/>
      <c r="DY56" s="546"/>
      <c r="DZ56" s="546"/>
      <c r="EA56" s="546"/>
      <c r="EB56" s="546"/>
      <c r="EC56" s="546"/>
      <c r="ED56" s="546"/>
      <c r="EE56" s="547"/>
      <c r="EF56" s="572"/>
      <c r="EG56" s="573"/>
      <c r="EH56" s="573"/>
      <c r="EI56" s="573"/>
      <c r="EJ56" s="573"/>
      <c r="EK56" s="573"/>
      <c r="EL56" s="573"/>
      <c r="EM56" s="574"/>
      <c r="EN56" s="533"/>
      <c r="EO56" s="534"/>
      <c r="EP56" s="534"/>
      <c r="EQ56" s="534"/>
      <c r="ER56" s="534"/>
      <c r="ES56" s="534"/>
      <c r="ET56" s="534"/>
      <c r="EU56" s="534"/>
      <c r="EV56" s="534"/>
      <c r="EW56" s="534"/>
      <c r="EX56" s="534"/>
      <c r="EY56" s="536"/>
      <c r="EZ56" s="115"/>
      <c r="FA56" s="116"/>
      <c r="FB56" s="183"/>
      <c r="FC56" s="470"/>
      <c r="FD56" s="470"/>
      <c r="FE56" s="470"/>
      <c r="FF56" s="85"/>
      <c r="FG56" s="98"/>
      <c r="FH56" s="400"/>
      <c r="FI56" s="400"/>
      <c r="FJ56" s="400"/>
      <c r="FK56" s="400"/>
      <c r="FL56" s="400"/>
      <c r="FM56" s="400"/>
      <c r="FN56" s="400"/>
      <c r="FO56" s="400"/>
      <c r="FP56" s="400"/>
      <c r="FQ56" s="400"/>
      <c r="FR56" s="400"/>
      <c r="FS56" s="400"/>
      <c r="FT56" s="400"/>
      <c r="FU56" s="400"/>
      <c r="FV56" s="400"/>
      <c r="FW56" s="184"/>
      <c r="FX56" s="184"/>
      <c r="FY56" s="99"/>
      <c r="FZ56" s="470"/>
      <c r="GA56" s="470"/>
      <c r="GB56" s="470"/>
      <c r="GC56" s="155"/>
      <c r="GD56" s="156"/>
      <c r="GE56" s="486"/>
      <c r="GF56" s="486"/>
      <c r="GG56" s="486"/>
      <c r="GH56" s="486"/>
      <c r="GI56" s="486"/>
      <c r="GJ56" s="486"/>
      <c r="GK56" s="486"/>
      <c r="GL56" s="486"/>
      <c r="GM56" s="486"/>
      <c r="GN56" s="486"/>
      <c r="GO56" s="486"/>
      <c r="GP56" s="486"/>
      <c r="GQ56" s="486"/>
      <c r="GR56" s="486"/>
      <c r="GS56" s="486"/>
      <c r="GT56" s="184"/>
      <c r="GU56" s="185"/>
    </row>
    <row r="57" spans="1:203" ht="8.25" customHeight="1" x14ac:dyDescent="0.15">
      <c r="A57" s="518"/>
      <c r="B57" s="519"/>
      <c r="C57" s="520"/>
      <c r="D57" s="41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6"/>
      <c r="S57" s="509"/>
      <c r="T57" s="510"/>
      <c r="U57" s="510"/>
      <c r="V57" s="510"/>
      <c r="W57" s="511"/>
      <c r="X57" s="357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  <c r="BC57" s="340"/>
      <c r="BD57" s="340"/>
      <c r="BE57" s="340"/>
      <c r="BF57" s="340"/>
      <c r="BG57" s="363"/>
      <c r="BH57" s="314">
        <v>6</v>
      </c>
      <c r="BI57" s="315"/>
      <c r="BJ57" s="316"/>
      <c r="BK57" s="317">
        <v>24</v>
      </c>
      <c r="BL57" s="318"/>
      <c r="BM57" s="315"/>
      <c r="BN57" s="317">
        <v>42</v>
      </c>
      <c r="BO57" s="341"/>
      <c r="BP57" s="342"/>
      <c r="BQ57" s="357"/>
      <c r="BR57" s="340"/>
      <c r="BS57" s="340"/>
      <c r="BT57" s="340"/>
      <c r="BU57" s="340"/>
      <c r="BV57" s="340"/>
      <c r="BW57" s="340"/>
      <c r="BX57" s="340"/>
      <c r="BY57" s="340"/>
      <c r="BZ57" s="340"/>
      <c r="CA57" s="340"/>
      <c r="CB57" s="340"/>
      <c r="CC57" s="340"/>
      <c r="CD57" s="340"/>
      <c r="CE57" s="340"/>
      <c r="CF57" s="340"/>
      <c r="CG57" s="340"/>
      <c r="CH57" s="340"/>
      <c r="CI57" s="340"/>
      <c r="CJ57" s="340"/>
      <c r="CK57" s="340"/>
      <c r="CL57" s="340"/>
      <c r="CM57" s="340"/>
      <c r="CN57" s="340"/>
      <c r="CO57" s="340"/>
      <c r="CP57" s="340"/>
      <c r="CQ57" s="340"/>
      <c r="CR57" s="340"/>
      <c r="CS57" s="340"/>
      <c r="CT57" s="340"/>
      <c r="CU57" s="340"/>
      <c r="CV57" s="340"/>
      <c r="CW57" s="340"/>
      <c r="CX57" s="340"/>
      <c r="CY57" s="340"/>
      <c r="CZ57" s="363"/>
      <c r="DA57" s="314">
        <v>6</v>
      </c>
      <c r="DB57" s="315"/>
      <c r="DC57" s="316"/>
      <c r="DD57" s="317">
        <v>24</v>
      </c>
      <c r="DE57" s="318"/>
      <c r="DF57" s="315"/>
      <c r="DG57" s="317">
        <v>42</v>
      </c>
      <c r="DH57" s="341"/>
      <c r="DI57" s="342"/>
      <c r="DL57" s="537" t="s">
        <v>18</v>
      </c>
      <c r="DM57" s="531"/>
      <c r="DN57" s="531"/>
      <c r="DO57" s="531"/>
      <c r="DP57" s="531"/>
      <c r="DQ57" s="531"/>
      <c r="DR57" s="532"/>
      <c r="DS57" s="539"/>
      <c r="DT57" s="540"/>
      <c r="DU57" s="540"/>
      <c r="DV57" s="540"/>
      <c r="DW57" s="540"/>
      <c r="DX57" s="540"/>
      <c r="DY57" s="540"/>
      <c r="DZ57" s="540"/>
      <c r="EA57" s="540"/>
      <c r="EB57" s="540"/>
      <c r="EC57" s="540"/>
      <c r="ED57" s="540"/>
      <c r="EE57" s="541"/>
      <c r="EF57" s="566" t="s">
        <v>30</v>
      </c>
      <c r="EG57" s="567"/>
      <c r="EH57" s="567"/>
      <c r="EI57" s="567"/>
      <c r="EJ57" s="567"/>
      <c r="EK57" s="567"/>
      <c r="EL57" s="567"/>
      <c r="EM57" s="568"/>
      <c r="EN57" s="530"/>
      <c r="EO57" s="531"/>
      <c r="EP57" s="531"/>
      <c r="EQ57" s="531"/>
      <c r="ER57" s="531"/>
      <c r="ES57" s="531"/>
      <c r="ET57" s="531"/>
      <c r="EU57" s="531"/>
      <c r="EV57" s="531"/>
      <c r="EW57" s="531"/>
      <c r="EX57" s="531"/>
      <c r="EY57" s="548"/>
      <c r="EZ57" s="115"/>
      <c r="FA57" s="116"/>
      <c r="FB57" s="180"/>
      <c r="FC57" s="469" t="str">
        <f>IF(ISERROR(VLOOKUP($CU$12,#REF!,12,FALSE)),"",VLOOKUP($CU$12,#REF!,12,FALSE))</f>
        <v/>
      </c>
      <c r="FD57" s="469"/>
      <c r="FE57" s="469"/>
      <c r="FF57" s="79"/>
      <c r="FG57" s="190"/>
      <c r="FH57" s="490" t="str">
        <f>IF(ISERROR(VLOOKUP($CU$12,#REF!,24,FALSE)),"",VLOOKUP($CU$12,#REF!,24,FALSE))</f>
        <v/>
      </c>
      <c r="FI57" s="490"/>
      <c r="FJ57" s="490"/>
      <c r="FK57" s="490"/>
      <c r="FL57" s="490"/>
      <c r="FM57" s="490"/>
      <c r="FN57" s="490"/>
      <c r="FO57" s="490"/>
      <c r="FP57" s="490"/>
      <c r="FQ57" s="490"/>
      <c r="FR57" s="490"/>
      <c r="FS57" s="490"/>
      <c r="FT57" s="490"/>
      <c r="FU57" s="490"/>
      <c r="FV57" s="490"/>
      <c r="FW57" s="181"/>
      <c r="FX57" s="181"/>
      <c r="FY57" s="95"/>
      <c r="FZ57" s="469" t="str">
        <f>IF(ISERROR(VLOOKUP($DX$12,#REF!,12,FALSE)),"",VLOOKUP($DX$12,#REF!,12,FALSE))</f>
        <v/>
      </c>
      <c r="GA57" s="469"/>
      <c r="GB57" s="469"/>
      <c r="GC57" s="153"/>
      <c r="GD57" s="154"/>
      <c r="GE57" s="485" t="str">
        <f>IF(ISERROR(VLOOKUP($DX$12,#REF!,24,FALSE)),"",VLOOKUP($DX$12,#REF!,24,FALSE))</f>
        <v/>
      </c>
      <c r="GF57" s="485"/>
      <c r="GG57" s="485"/>
      <c r="GH57" s="485"/>
      <c r="GI57" s="485"/>
      <c r="GJ57" s="485"/>
      <c r="GK57" s="485"/>
      <c r="GL57" s="485"/>
      <c r="GM57" s="485"/>
      <c r="GN57" s="485"/>
      <c r="GO57" s="485"/>
      <c r="GP57" s="485"/>
      <c r="GQ57" s="485"/>
      <c r="GR57" s="485"/>
      <c r="GS57" s="485"/>
      <c r="GT57" s="181"/>
      <c r="GU57" s="182"/>
    </row>
    <row r="58" spans="1:203" ht="8.25" customHeight="1" x14ac:dyDescent="0.15">
      <c r="A58" s="518"/>
      <c r="B58" s="519"/>
      <c r="C58" s="520"/>
      <c r="D58" s="433" t="s">
        <v>62</v>
      </c>
      <c r="E58" s="524"/>
      <c r="F58" s="524"/>
      <c r="G58" s="524"/>
      <c r="H58" s="524"/>
      <c r="I58" s="524"/>
      <c r="J58" s="405"/>
      <c r="K58" s="410" t="s">
        <v>63</v>
      </c>
      <c r="L58" s="192"/>
      <c r="M58" s="192"/>
      <c r="N58" s="192"/>
      <c r="O58" s="192"/>
      <c r="P58" s="192"/>
      <c r="Q58" s="192"/>
      <c r="R58" s="193"/>
      <c r="S58" s="509"/>
      <c r="T58" s="510"/>
      <c r="U58" s="510"/>
      <c r="V58" s="510"/>
      <c r="W58" s="511"/>
      <c r="X58" s="357"/>
      <c r="Y58" s="340"/>
      <c r="Z58" s="340"/>
      <c r="AA58" s="340"/>
      <c r="AB58" s="340"/>
      <c r="AC58" s="340"/>
      <c r="AD58" s="530"/>
      <c r="AE58" s="531"/>
      <c r="AF58" s="531"/>
      <c r="AG58" s="531"/>
      <c r="AH58" s="531"/>
      <c r="AI58" s="532"/>
      <c r="AJ58" s="340"/>
      <c r="AK58" s="340"/>
      <c r="AL58" s="340"/>
      <c r="AM58" s="340"/>
      <c r="AN58" s="340"/>
      <c r="AO58" s="340"/>
      <c r="AP58" s="530"/>
      <c r="AQ58" s="531"/>
      <c r="AR58" s="531"/>
      <c r="AS58" s="531"/>
      <c r="AT58" s="531"/>
      <c r="AU58" s="532"/>
      <c r="AV58" s="530"/>
      <c r="AW58" s="531"/>
      <c r="AX58" s="531"/>
      <c r="AY58" s="531"/>
      <c r="AZ58" s="531"/>
      <c r="BA58" s="532"/>
      <c r="BB58" s="530"/>
      <c r="BC58" s="531"/>
      <c r="BD58" s="531"/>
      <c r="BE58" s="531"/>
      <c r="BF58" s="531"/>
      <c r="BG58" s="548"/>
      <c r="BH58" s="314">
        <v>7</v>
      </c>
      <c r="BI58" s="315"/>
      <c r="BJ58" s="316"/>
      <c r="BK58" s="317">
        <v>25</v>
      </c>
      <c r="BL58" s="318"/>
      <c r="BM58" s="315"/>
      <c r="BN58" s="317">
        <v>43</v>
      </c>
      <c r="BO58" s="341"/>
      <c r="BP58" s="342"/>
      <c r="BQ58" s="340"/>
      <c r="BR58" s="340"/>
      <c r="BS58" s="340"/>
      <c r="BT58" s="340"/>
      <c r="BU58" s="340"/>
      <c r="BV58" s="340"/>
      <c r="BW58" s="340"/>
      <c r="BX58" s="340"/>
      <c r="BY58" s="340"/>
      <c r="BZ58" s="340"/>
      <c r="CA58" s="340"/>
      <c r="CB58" s="340"/>
      <c r="CC58" s="530"/>
      <c r="CD58" s="531"/>
      <c r="CE58" s="531"/>
      <c r="CF58" s="531"/>
      <c r="CG58" s="531"/>
      <c r="CH58" s="532"/>
      <c r="CI58" s="340"/>
      <c r="CJ58" s="340"/>
      <c r="CK58" s="340"/>
      <c r="CL58" s="340"/>
      <c r="CM58" s="340"/>
      <c r="CN58" s="340"/>
      <c r="CO58" s="530"/>
      <c r="CP58" s="531"/>
      <c r="CQ58" s="531"/>
      <c r="CR58" s="531"/>
      <c r="CS58" s="531"/>
      <c r="CT58" s="532"/>
      <c r="CU58" s="530"/>
      <c r="CV58" s="531"/>
      <c r="CW58" s="531"/>
      <c r="CX58" s="531"/>
      <c r="CY58" s="531"/>
      <c r="CZ58" s="548"/>
      <c r="DA58" s="314">
        <v>7</v>
      </c>
      <c r="DB58" s="315"/>
      <c r="DC58" s="316"/>
      <c r="DD58" s="317">
        <v>25</v>
      </c>
      <c r="DE58" s="318"/>
      <c r="DF58" s="315"/>
      <c r="DG58" s="317">
        <v>43</v>
      </c>
      <c r="DH58" s="341"/>
      <c r="DI58" s="342"/>
      <c r="DL58" s="382"/>
      <c r="DM58" s="226"/>
      <c r="DN58" s="226"/>
      <c r="DO58" s="226"/>
      <c r="DP58" s="226"/>
      <c r="DQ58" s="226"/>
      <c r="DR58" s="368"/>
      <c r="DS58" s="542"/>
      <c r="DT58" s="543"/>
      <c r="DU58" s="543"/>
      <c r="DV58" s="543"/>
      <c r="DW58" s="543"/>
      <c r="DX58" s="543"/>
      <c r="DY58" s="543"/>
      <c r="DZ58" s="543"/>
      <c r="EA58" s="543"/>
      <c r="EB58" s="543"/>
      <c r="EC58" s="543"/>
      <c r="ED58" s="543"/>
      <c r="EE58" s="544"/>
      <c r="EF58" s="569"/>
      <c r="EG58" s="570"/>
      <c r="EH58" s="570"/>
      <c r="EI58" s="570"/>
      <c r="EJ58" s="570"/>
      <c r="EK58" s="570"/>
      <c r="EL58" s="570"/>
      <c r="EM58" s="571"/>
      <c r="EN58" s="367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385"/>
      <c r="EZ58" s="115"/>
      <c r="FA58" s="116"/>
      <c r="FB58" s="183"/>
      <c r="FC58" s="470"/>
      <c r="FD58" s="470"/>
      <c r="FE58" s="470"/>
      <c r="FF58" s="85"/>
      <c r="FG58" s="98"/>
      <c r="FH58" s="400"/>
      <c r="FI58" s="400"/>
      <c r="FJ58" s="400"/>
      <c r="FK58" s="400"/>
      <c r="FL58" s="400"/>
      <c r="FM58" s="400"/>
      <c r="FN58" s="400"/>
      <c r="FO58" s="400"/>
      <c r="FP58" s="400"/>
      <c r="FQ58" s="400"/>
      <c r="FR58" s="400"/>
      <c r="FS58" s="400"/>
      <c r="FT58" s="400"/>
      <c r="FU58" s="400"/>
      <c r="FV58" s="400"/>
      <c r="FW58" s="184"/>
      <c r="FX58" s="184"/>
      <c r="FY58" s="99"/>
      <c r="FZ58" s="470"/>
      <c r="GA58" s="470"/>
      <c r="GB58" s="470"/>
      <c r="GC58" s="155"/>
      <c r="GD58" s="156"/>
      <c r="GE58" s="486"/>
      <c r="GF58" s="486"/>
      <c r="GG58" s="486"/>
      <c r="GH58" s="486"/>
      <c r="GI58" s="486"/>
      <c r="GJ58" s="486"/>
      <c r="GK58" s="486"/>
      <c r="GL58" s="486"/>
      <c r="GM58" s="486"/>
      <c r="GN58" s="486"/>
      <c r="GO58" s="486"/>
      <c r="GP58" s="486"/>
      <c r="GQ58" s="486"/>
      <c r="GR58" s="486"/>
      <c r="GS58" s="486"/>
      <c r="GT58" s="184"/>
      <c r="GU58" s="185"/>
    </row>
    <row r="59" spans="1:203" ht="8.25" customHeight="1" x14ac:dyDescent="0.15">
      <c r="A59" s="518"/>
      <c r="B59" s="519"/>
      <c r="C59" s="520"/>
      <c r="D59" s="526"/>
      <c r="E59" s="404"/>
      <c r="F59" s="404"/>
      <c r="G59" s="404"/>
      <c r="H59" s="404"/>
      <c r="I59" s="404"/>
      <c r="J59" s="406"/>
      <c r="K59" s="412"/>
      <c r="L59" s="413"/>
      <c r="M59" s="413"/>
      <c r="N59" s="413"/>
      <c r="O59" s="413"/>
      <c r="P59" s="413"/>
      <c r="Q59" s="413"/>
      <c r="R59" s="496"/>
      <c r="S59" s="509"/>
      <c r="T59" s="510"/>
      <c r="U59" s="510"/>
      <c r="V59" s="510"/>
      <c r="W59" s="511"/>
      <c r="X59" s="357"/>
      <c r="Y59" s="340"/>
      <c r="Z59" s="340"/>
      <c r="AA59" s="340"/>
      <c r="AB59" s="340"/>
      <c r="AC59" s="340"/>
      <c r="AD59" s="367"/>
      <c r="AE59" s="226"/>
      <c r="AF59" s="226"/>
      <c r="AG59" s="226"/>
      <c r="AH59" s="226"/>
      <c r="AI59" s="368"/>
      <c r="AJ59" s="340"/>
      <c r="AK59" s="340"/>
      <c r="AL59" s="340"/>
      <c r="AM59" s="340"/>
      <c r="AN59" s="340"/>
      <c r="AO59" s="340"/>
      <c r="AP59" s="367"/>
      <c r="AQ59" s="226"/>
      <c r="AR59" s="226"/>
      <c r="AS59" s="226"/>
      <c r="AT59" s="226"/>
      <c r="AU59" s="368"/>
      <c r="AV59" s="367"/>
      <c r="AW59" s="226"/>
      <c r="AX59" s="226"/>
      <c r="AY59" s="226"/>
      <c r="AZ59" s="226"/>
      <c r="BA59" s="368"/>
      <c r="BB59" s="367"/>
      <c r="BC59" s="226"/>
      <c r="BD59" s="226"/>
      <c r="BE59" s="226"/>
      <c r="BF59" s="226"/>
      <c r="BG59" s="385"/>
      <c r="BH59" s="314">
        <v>8</v>
      </c>
      <c r="BI59" s="315"/>
      <c r="BJ59" s="316"/>
      <c r="BK59" s="317">
        <v>26</v>
      </c>
      <c r="BL59" s="318"/>
      <c r="BM59" s="315"/>
      <c r="BN59" s="317">
        <v>44</v>
      </c>
      <c r="BO59" s="341"/>
      <c r="BP59" s="342"/>
      <c r="BQ59" s="340"/>
      <c r="BR59" s="340"/>
      <c r="BS59" s="340"/>
      <c r="BT59" s="340"/>
      <c r="BU59" s="340"/>
      <c r="BV59" s="340"/>
      <c r="BW59" s="340"/>
      <c r="BX59" s="340"/>
      <c r="BY59" s="340"/>
      <c r="BZ59" s="340"/>
      <c r="CA59" s="340"/>
      <c r="CB59" s="340"/>
      <c r="CC59" s="367"/>
      <c r="CD59" s="226"/>
      <c r="CE59" s="226"/>
      <c r="CF59" s="226"/>
      <c r="CG59" s="226"/>
      <c r="CH59" s="368"/>
      <c r="CI59" s="340"/>
      <c r="CJ59" s="340"/>
      <c r="CK59" s="340"/>
      <c r="CL59" s="340"/>
      <c r="CM59" s="340"/>
      <c r="CN59" s="340"/>
      <c r="CO59" s="367"/>
      <c r="CP59" s="226"/>
      <c r="CQ59" s="226"/>
      <c r="CR59" s="226"/>
      <c r="CS59" s="226"/>
      <c r="CT59" s="368"/>
      <c r="CU59" s="367"/>
      <c r="CV59" s="226"/>
      <c r="CW59" s="226"/>
      <c r="CX59" s="226"/>
      <c r="CY59" s="226"/>
      <c r="CZ59" s="385"/>
      <c r="DA59" s="314">
        <v>8</v>
      </c>
      <c r="DB59" s="315"/>
      <c r="DC59" s="316"/>
      <c r="DD59" s="317">
        <v>26</v>
      </c>
      <c r="DE59" s="318"/>
      <c r="DF59" s="315"/>
      <c r="DG59" s="317">
        <v>44</v>
      </c>
      <c r="DH59" s="341"/>
      <c r="DI59" s="342"/>
      <c r="DL59" s="538"/>
      <c r="DM59" s="534"/>
      <c r="DN59" s="534"/>
      <c r="DO59" s="534"/>
      <c r="DP59" s="534"/>
      <c r="DQ59" s="534"/>
      <c r="DR59" s="535"/>
      <c r="DS59" s="545"/>
      <c r="DT59" s="546"/>
      <c r="DU59" s="546"/>
      <c r="DV59" s="546"/>
      <c r="DW59" s="546"/>
      <c r="DX59" s="546"/>
      <c r="DY59" s="546"/>
      <c r="DZ59" s="546"/>
      <c r="EA59" s="546"/>
      <c r="EB59" s="546"/>
      <c r="EC59" s="546"/>
      <c r="ED59" s="546"/>
      <c r="EE59" s="547"/>
      <c r="EF59" s="572"/>
      <c r="EG59" s="573"/>
      <c r="EH59" s="573"/>
      <c r="EI59" s="573"/>
      <c r="EJ59" s="573"/>
      <c r="EK59" s="573"/>
      <c r="EL59" s="573"/>
      <c r="EM59" s="574"/>
      <c r="EN59" s="533"/>
      <c r="EO59" s="534"/>
      <c r="EP59" s="534"/>
      <c r="EQ59" s="534"/>
      <c r="ER59" s="534"/>
      <c r="ES59" s="534"/>
      <c r="ET59" s="534"/>
      <c r="EU59" s="534"/>
      <c r="EV59" s="534"/>
      <c r="EW59" s="534"/>
      <c r="EX59" s="534"/>
      <c r="EY59" s="536"/>
      <c r="EZ59" s="115"/>
      <c r="FA59" s="116"/>
      <c r="FB59" s="180"/>
      <c r="FC59" s="469" t="str">
        <f>IF(ISERROR(VLOOKUP($CU$12,#REF!,13,FALSE)),"",VLOOKUP($CU$12,#REF!,13,FALSE))</f>
        <v/>
      </c>
      <c r="FD59" s="469"/>
      <c r="FE59" s="469"/>
      <c r="FF59" s="79"/>
      <c r="FG59" s="190"/>
      <c r="FH59" s="490" t="str">
        <f>IF(ISERROR(VLOOKUP($CU$12,#REF!,25,FALSE)),"",VLOOKUP($CU$12,#REF!,25,FALSE))</f>
        <v/>
      </c>
      <c r="FI59" s="490"/>
      <c r="FJ59" s="490"/>
      <c r="FK59" s="490"/>
      <c r="FL59" s="490"/>
      <c r="FM59" s="490"/>
      <c r="FN59" s="490"/>
      <c r="FO59" s="490"/>
      <c r="FP59" s="490"/>
      <c r="FQ59" s="490"/>
      <c r="FR59" s="490"/>
      <c r="FS59" s="490"/>
      <c r="FT59" s="490"/>
      <c r="FU59" s="490"/>
      <c r="FV59" s="490"/>
      <c r="FW59" s="181"/>
      <c r="FX59" s="181"/>
      <c r="FY59" s="95"/>
      <c r="FZ59" s="469" t="str">
        <f>IF(ISERROR(VLOOKUP($DX$12,#REF!,13,FALSE)),"",VLOOKUP($DX$12,#REF!,13,FALSE))</f>
        <v/>
      </c>
      <c r="GA59" s="469"/>
      <c r="GB59" s="469"/>
      <c r="GC59" s="153"/>
      <c r="GD59" s="154"/>
      <c r="GE59" s="485" t="str">
        <f>IF(ISERROR(VLOOKUP($DX$12,#REF!,25,FALSE)),"",VLOOKUP($DX$12,#REF!,25,FALSE))</f>
        <v/>
      </c>
      <c r="GF59" s="485"/>
      <c r="GG59" s="485"/>
      <c r="GH59" s="485"/>
      <c r="GI59" s="485"/>
      <c r="GJ59" s="485"/>
      <c r="GK59" s="485"/>
      <c r="GL59" s="485"/>
      <c r="GM59" s="485"/>
      <c r="GN59" s="485"/>
      <c r="GO59" s="485"/>
      <c r="GP59" s="485"/>
      <c r="GQ59" s="485"/>
      <c r="GR59" s="485"/>
      <c r="GS59" s="485"/>
      <c r="GT59" s="181"/>
      <c r="GU59" s="182"/>
    </row>
    <row r="60" spans="1:203" ht="8.25" customHeight="1" x14ac:dyDescent="0.15">
      <c r="A60" s="518"/>
      <c r="B60" s="519"/>
      <c r="C60" s="520"/>
      <c r="D60" s="526"/>
      <c r="E60" s="404"/>
      <c r="F60" s="404"/>
      <c r="G60" s="404"/>
      <c r="H60" s="404"/>
      <c r="I60" s="404"/>
      <c r="J60" s="406"/>
      <c r="K60" s="415"/>
      <c r="L60" s="195"/>
      <c r="M60" s="195"/>
      <c r="N60" s="195"/>
      <c r="O60" s="195"/>
      <c r="P60" s="195"/>
      <c r="Q60" s="195"/>
      <c r="R60" s="196"/>
      <c r="S60" s="509"/>
      <c r="T60" s="510"/>
      <c r="U60" s="510"/>
      <c r="V60" s="510"/>
      <c r="W60" s="511"/>
      <c r="X60" s="357"/>
      <c r="Y60" s="340"/>
      <c r="Z60" s="340"/>
      <c r="AA60" s="340"/>
      <c r="AB60" s="340"/>
      <c r="AC60" s="340"/>
      <c r="AD60" s="533"/>
      <c r="AE60" s="534"/>
      <c r="AF60" s="534"/>
      <c r="AG60" s="534"/>
      <c r="AH60" s="534"/>
      <c r="AI60" s="535"/>
      <c r="AJ60" s="340"/>
      <c r="AK60" s="340"/>
      <c r="AL60" s="340"/>
      <c r="AM60" s="340"/>
      <c r="AN60" s="340"/>
      <c r="AO60" s="340"/>
      <c r="AP60" s="533"/>
      <c r="AQ60" s="534"/>
      <c r="AR60" s="534"/>
      <c r="AS60" s="534"/>
      <c r="AT60" s="534"/>
      <c r="AU60" s="535"/>
      <c r="AV60" s="533"/>
      <c r="AW60" s="534"/>
      <c r="AX60" s="534"/>
      <c r="AY60" s="534"/>
      <c r="AZ60" s="534"/>
      <c r="BA60" s="535"/>
      <c r="BB60" s="533"/>
      <c r="BC60" s="534"/>
      <c r="BD60" s="534"/>
      <c r="BE60" s="534"/>
      <c r="BF60" s="534"/>
      <c r="BG60" s="536"/>
      <c r="BH60" s="314">
        <v>9</v>
      </c>
      <c r="BI60" s="315"/>
      <c r="BJ60" s="316"/>
      <c r="BK60" s="317">
        <v>27</v>
      </c>
      <c r="BL60" s="318"/>
      <c r="BM60" s="315"/>
      <c r="BN60" s="317">
        <v>45</v>
      </c>
      <c r="BO60" s="341"/>
      <c r="BP60" s="342"/>
      <c r="BQ60" s="340"/>
      <c r="BR60" s="340"/>
      <c r="BS60" s="340"/>
      <c r="BT60" s="340"/>
      <c r="BU60" s="340"/>
      <c r="BV60" s="340"/>
      <c r="BW60" s="340"/>
      <c r="BX60" s="340"/>
      <c r="BY60" s="340"/>
      <c r="BZ60" s="340"/>
      <c r="CA60" s="340"/>
      <c r="CB60" s="340"/>
      <c r="CC60" s="533"/>
      <c r="CD60" s="534"/>
      <c r="CE60" s="534"/>
      <c r="CF60" s="534"/>
      <c r="CG60" s="534"/>
      <c r="CH60" s="535"/>
      <c r="CI60" s="340"/>
      <c r="CJ60" s="340"/>
      <c r="CK60" s="340"/>
      <c r="CL60" s="340"/>
      <c r="CM60" s="340"/>
      <c r="CN60" s="340"/>
      <c r="CO60" s="533"/>
      <c r="CP60" s="534"/>
      <c r="CQ60" s="534"/>
      <c r="CR60" s="534"/>
      <c r="CS60" s="534"/>
      <c r="CT60" s="535"/>
      <c r="CU60" s="533"/>
      <c r="CV60" s="534"/>
      <c r="CW60" s="534"/>
      <c r="CX60" s="534"/>
      <c r="CY60" s="534"/>
      <c r="CZ60" s="536"/>
      <c r="DA60" s="314">
        <v>9</v>
      </c>
      <c r="DB60" s="315"/>
      <c r="DC60" s="316"/>
      <c r="DD60" s="317">
        <v>27</v>
      </c>
      <c r="DE60" s="341"/>
      <c r="DF60" s="315"/>
      <c r="DG60" s="317">
        <v>45</v>
      </c>
      <c r="DH60" s="341"/>
      <c r="DI60" s="342"/>
      <c r="DL60" s="537" t="s">
        <v>19</v>
      </c>
      <c r="DM60" s="531"/>
      <c r="DN60" s="531"/>
      <c r="DO60" s="531"/>
      <c r="DP60" s="531"/>
      <c r="DQ60" s="531"/>
      <c r="DR60" s="532"/>
      <c r="DS60" s="539"/>
      <c r="DT60" s="540"/>
      <c r="DU60" s="540"/>
      <c r="DV60" s="540"/>
      <c r="DW60" s="540"/>
      <c r="DX60" s="540"/>
      <c r="DY60" s="540"/>
      <c r="DZ60" s="540"/>
      <c r="EA60" s="540"/>
      <c r="EB60" s="540"/>
      <c r="EC60" s="540"/>
      <c r="ED60" s="540"/>
      <c r="EE60" s="541"/>
      <c r="EF60" s="566" t="s">
        <v>30</v>
      </c>
      <c r="EG60" s="567"/>
      <c r="EH60" s="567"/>
      <c r="EI60" s="567"/>
      <c r="EJ60" s="567"/>
      <c r="EK60" s="567"/>
      <c r="EL60" s="567"/>
      <c r="EM60" s="568"/>
      <c r="EN60" s="530"/>
      <c r="EO60" s="531"/>
      <c r="EP60" s="531"/>
      <c r="EQ60" s="531"/>
      <c r="ER60" s="531"/>
      <c r="ES60" s="531"/>
      <c r="ET60" s="531"/>
      <c r="EU60" s="531"/>
      <c r="EV60" s="531"/>
      <c r="EW60" s="531"/>
      <c r="EX60" s="531"/>
      <c r="EY60" s="548"/>
      <c r="EZ60" s="115"/>
      <c r="FA60" s="116"/>
      <c r="FB60" s="183"/>
      <c r="FC60" s="470"/>
      <c r="FD60" s="470"/>
      <c r="FE60" s="470"/>
      <c r="FF60" s="85"/>
      <c r="FG60" s="98"/>
      <c r="FH60" s="400"/>
      <c r="FI60" s="400"/>
      <c r="FJ60" s="400"/>
      <c r="FK60" s="400"/>
      <c r="FL60" s="400"/>
      <c r="FM60" s="400"/>
      <c r="FN60" s="400"/>
      <c r="FO60" s="400"/>
      <c r="FP60" s="400"/>
      <c r="FQ60" s="400"/>
      <c r="FR60" s="400"/>
      <c r="FS60" s="400"/>
      <c r="FT60" s="400"/>
      <c r="FU60" s="400"/>
      <c r="FV60" s="400"/>
      <c r="FW60" s="184"/>
      <c r="FX60" s="184"/>
      <c r="FY60" s="99"/>
      <c r="FZ60" s="470"/>
      <c r="GA60" s="470"/>
      <c r="GB60" s="470"/>
      <c r="GC60" s="155"/>
      <c r="GD60" s="156"/>
      <c r="GE60" s="486"/>
      <c r="GF60" s="486"/>
      <c r="GG60" s="486"/>
      <c r="GH60" s="486"/>
      <c r="GI60" s="486"/>
      <c r="GJ60" s="486"/>
      <c r="GK60" s="486"/>
      <c r="GL60" s="486"/>
      <c r="GM60" s="486"/>
      <c r="GN60" s="486"/>
      <c r="GO60" s="486"/>
      <c r="GP60" s="486"/>
      <c r="GQ60" s="486"/>
      <c r="GR60" s="486"/>
      <c r="GS60" s="486"/>
      <c r="GT60" s="184"/>
      <c r="GU60" s="185"/>
    </row>
    <row r="61" spans="1:203" ht="8.25" customHeight="1" x14ac:dyDescent="0.15">
      <c r="A61" s="518"/>
      <c r="B61" s="519"/>
      <c r="C61" s="520"/>
      <c r="D61" s="526"/>
      <c r="E61" s="404"/>
      <c r="F61" s="404"/>
      <c r="G61" s="404"/>
      <c r="H61" s="404"/>
      <c r="I61" s="404"/>
      <c r="J61" s="406"/>
      <c r="K61" s="433" t="s">
        <v>64</v>
      </c>
      <c r="L61" s="524"/>
      <c r="M61" s="524"/>
      <c r="N61" s="524"/>
      <c r="O61" s="524"/>
      <c r="P61" s="524"/>
      <c r="Q61" s="524"/>
      <c r="R61" s="525"/>
      <c r="S61" s="509"/>
      <c r="T61" s="510"/>
      <c r="U61" s="510"/>
      <c r="V61" s="510"/>
      <c r="W61" s="511"/>
      <c r="X61" s="530" t="s">
        <v>71</v>
      </c>
      <c r="Y61" s="531"/>
      <c r="Z61" s="531"/>
      <c r="AA61" s="531"/>
      <c r="AB61" s="531"/>
      <c r="AC61" s="532"/>
      <c r="AD61" s="530" t="s">
        <v>71</v>
      </c>
      <c r="AE61" s="531"/>
      <c r="AF61" s="531"/>
      <c r="AG61" s="531"/>
      <c r="AH61" s="531"/>
      <c r="AI61" s="532"/>
      <c r="AJ61" s="530" t="s">
        <v>71</v>
      </c>
      <c r="AK61" s="531"/>
      <c r="AL61" s="531"/>
      <c r="AM61" s="531"/>
      <c r="AN61" s="531"/>
      <c r="AO61" s="532"/>
      <c r="AP61" s="530" t="s">
        <v>71</v>
      </c>
      <c r="AQ61" s="531"/>
      <c r="AR61" s="531"/>
      <c r="AS61" s="531"/>
      <c r="AT61" s="531"/>
      <c r="AU61" s="532"/>
      <c r="AV61" s="530" t="s">
        <v>71</v>
      </c>
      <c r="AW61" s="531"/>
      <c r="AX61" s="531"/>
      <c r="AY61" s="531"/>
      <c r="AZ61" s="531"/>
      <c r="BA61" s="532"/>
      <c r="BB61" s="530" t="s">
        <v>71</v>
      </c>
      <c r="BC61" s="531"/>
      <c r="BD61" s="531"/>
      <c r="BE61" s="531"/>
      <c r="BF61" s="531"/>
      <c r="BG61" s="548"/>
      <c r="BH61" s="314">
        <v>10</v>
      </c>
      <c r="BI61" s="315"/>
      <c r="BJ61" s="316"/>
      <c r="BK61" s="317">
        <v>28</v>
      </c>
      <c r="BL61" s="318"/>
      <c r="BM61" s="315"/>
      <c r="BN61" s="317">
        <v>46</v>
      </c>
      <c r="BO61" s="341"/>
      <c r="BP61" s="342"/>
      <c r="BQ61" s="530" t="s">
        <v>71</v>
      </c>
      <c r="BR61" s="531"/>
      <c r="BS61" s="531"/>
      <c r="BT61" s="531"/>
      <c r="BU61" s="531"/>
      <c r="BV61" s="532"/>
      <c r="BW61" s="530" t="s">
        <v>71</v>
      </c>
      <c r="BX61" s="531"/>
      <c r="BY61" s="531"/>
      <c r="BZ61" s="531"/>
      <c r="CA61" s="531"/>
      <c r="CB61" s="532"/>
      <c r="CC61" s="530" t="s">
        <v>71</v>
      </c>
      <c r="CD61" s="531"/>
      <c r="CE61" s="531"/>
      <c r="CF61" s="531"/>
      <c r="CG61" s="531"/>
      <c r="CH61" s="532"/>
      <c r="CI61" s="530" t="s">
        <v>71</v>
      </c>
      <c r="CJ61" s="531"/>
      <c r="CK61" s="531"/>
      <c r="CL61" s="531"/>
      <c r="CM61" s="531"/>
      <c r="CN61" s="532"/>
      <c r="CO61" s="530" t="s">
        <v>71</v>
      </c>
      <c r="CP61" s="531"/>
      <c r="CQ61" s="531"/>
      <c r="CR61" s="531"/>
      <c r="CS61" s="531"/>
      <c r="CT61" s="532"/>
      <c r="CU61" s="530" t="s">
        <v>71</v>
      </c>
      <c r="CV61" s="531"/>
      <c r="CW61" s="531"/>
      <c r="CX61" s="531"/>
      <c r="CY61" s="531"/>
      <c r="CZ61" s="548"/>
      <c r="DA61" s="314">
        <v>10</v>
      </c>
      <c r="DB61" s="315"/>
      <c r="DC61" s="316"/>
      <c r="DD61" s="317">
        <v>28</v>
      </c>
      <c r="DE61" s="341"/>
      <c r="DF61" s="315"/>
      <c r="DG61" s="317">
        <v>46</v>
      </c>
      <c r="DH61" s="341"/>
      <c r="DI61" s="342"/>
      <c r="DL61" s="382"/>
      <c r="DM61" s="226"/>
      <c r="DN61" s="226"/>
      <c r="DO61" s="226"/>
      <c r="DP61" s="226"/>
      <c r="DQ61" s="226"/>
      <c r="DR61" s="368"/>
      <c r="DS61" s="542"/>
      <c r="DT61" s="543"/>
      <c r="DU61" s="543"/>
      <c r="DV61" s="543"/>
      <c r="DW61" s="543"/>
      <c r="DX61" s="543"/>
      <c r="DY61" s="543"/>
      <c r="DZ61" s="543"/>
      <c r="EA61" s="543"/>
      <c r="EB61" s="543"/>
      <c r="EC61" s="543"/>
      <c r="ED61" s="543"/>
      <c r="EE61" s="544"/>
      <c r="EF61" s="569"/>
      <c r="EG61" s="570"/>
      <c r="EH61" s="570"/>
      <c r="EI61" s="570"/>
      <c r="EJ61" s="570"/>
      <c r="EK61" s="570"/>
      <c r="EL61" s="570"/>
      <c r="EM61" s="571"/>
      <c r="EN61" s="367"/>
      <c r="EO61" s="226"/>
      <c r="EP61" s="226"/>
      <c r="EQ61" s="226"/>
      <c r="ER61" s="226"/>
      <c r="ES61" s="226"/>
      <c r="ET61" s="226"/>
      <c r="EU61" s="226"/>
      <c r="EV61" s="226"/>
      <c r="EW61" s="226"/>
      <c r="EX61" s="226"/>
      <c r="EY61" s="385"/>
      <c r="EZ61" s="115"/>
      <c r="FA61" s="116"/>
      <c r="FB61" s="191" t="s">
        <v>25</v>
      </c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192"/>
      <c r="GD61" s="192"/>
      <c r="GE61" s="192"/>
      <c r="GF61" s="192"/>
      <c r="GG61" s="192"/>
      <c r="GH61" s="192"/>
      <c r="GI61" s="192"/>
      <c r="GJ61" s="192"/>
      <c r="GK61" s="192"/>
      <c r="GL61" s="192"/>
      <c r="GM61" s="192"/>
      <c r="GN61" s="192"/>
      <c r="GO61" s="192"/>
      <c r="GP61" s="192"/>
      <c r="GQ61" s="192"/>
      <c r="GR61" s="192"/>
      <c r="GS61" s="192"/>
      <c r="GT61" s="192"/>
      <c r="GU61" s="193"/>
    </row>
    <row r="62" spans="1:203" ht="8.25" customHeight="1" x14ac:dyDescent="0.15">
      <c r="A62" s="518"/>
      <c r="B62" s="519"/>
      <c r="C62" s="520"/>
      <c r="D62" s="526"/>
      <c r="E62" s="404"/>
      <c r="F62" s="404"/>
      <c r="G62" s="404"/>
      <c r="H62" s="404"/>
      <c r="I62" s="404"/>
      <c r="J62" s="406"/>
      <c r="K62" s="526"/>
      <c r="L62" s="404"/>
      <c r="M62" s="404"/>
      <c r="N62" s="404"/>
      <c r="O62" s="404"/>
      <c r="P62" s="404"/>
      <c r="Q62" s="404"/>
      <c r="R62" s="527"/>
      <c r="S62" s="509"/>
      <c r="T62" s="510"/>
      <c r="U62" s="510"/>
      <c r="V62" s="510"/>
      <c r="W62" s="511"/>
      <c r="X62" s="367"/>
      <c r="Y62" s="226"/>
      <c r="Z62" s="226"/>
      <c r="AA62" s="226"/>
      <c r="AB62" s="226"/>
      <c r="AC62" s="368"/>
      <c r="AD62" s="367"/>
      <c r="AE62" s="226"/>
      <c r="AF62" s="226"/>
      <c r="AG62" s="226"/>
      <c r="AH62" s="226"/>
      <c r="AI62" s="368"/>
      <c r="AJ62" s="367"/>
      <c r="AK62" s="226"/>
      <c r="AL62" s="226"/>
      <c r="AM62" s="226"/>
      <c r="AN62" s="226"/>
      <c r="AO62" s="368"/>
      <c r="AP62" s="367"/>
      <c r="AQ62" s="226"/>
      <c r="AR62" s="226"/>
      <c r="AS62" s="226"/>
      <c r="AT62" s="226"/>
      <c r="AU62" s="368"/>
      <c r="AV62" s="367"/>
      <c r="AW62" s="226"/>
      <c r="AX62" s="226"/>
      <c r="AY62" s="226"/>
      <c r="AZ62" s="226"/>
      <c r="BA62" s="368"/>
      <c r="BB62" s="367"/>
      <c r="BC62" s="226"/>
      <c r="BD62" s="226"/>
      <c r="BE62" s="226"/>
      <c r="BF62" s="226"/>
      <c r="BG62" s="385"/>
      <c r="BH62" s="314">
        <v>11</v>
      </c>
      <c r="BI62" s="315"/>
      <c r="BJ62" s="316"/>
      <c r="BK62" s="317">
        <v>29</v>
      </c>
      <c r="BL62" s="341"/>
      <c r="BM62" s="315"/>
      <c r="BN62" s="317">
        <v>47</v>
      </c>
      <c r="BO62" s="341"/>
      <c r="BP62" s="342"/>
      <c r="BQ62" s="367"/>
      <c r="BR62" s="226"/>
      <c r="BS62" s="226"/>
      <c r="BT62" s="226"/>
      <c r="BU62" s="226"/>
      <c r="BV62" s="368"/>
      <c r="BW62" s="367"/>
      <c r="BX62" s="226"/>
      <c r="BY62" s="226"/>
      <c r="BZ62" s="226"/>
      <c r="CA62" s="226"/>
      <c r="CB62" s="368"/>
      <c r="CC62" s="367"/>
      <c r="CD62" s="226"/>
      <c r="CE62" s="226"/>
      <c r="CF62" s="226"/>
      <c r="CG62" s="226"/>
      <c r="CH62" s="368"/>
      <c r="CI62" s="367"/>
      <c r="CJ62" s="226"/>
      <c r="CK62" s="226"/>
      <c r="CL62" s="226"/>
      <c r="CM62" s="226"/>
      <c r="CN62" s="368"/>
      <c r="CO62" s="367"/>
      <c r="CP62" s="226"/>
      <c r="CQ62" s="226"/>
      <c r="CR62" s="226"/>
      <c r="CS62" s="226"/>
      <c r="CT62" s="368"/>
      <c r="CU62" s="367"/>
      <c r="CV62" s="226"/>
      <c r="CW62" s="226"/>
      <c r="CX62" s="226"/>
      <c r="CY62" s="226"/>
      <c r="CZ62" s="385"/>
      <c r="DA62" s="314">
        <v>11</v>
      </c>
      <c r="DB62" s="315"/>
      <c r="DC62" s="316"/>
      <c r="DD62" s="317">
        <v>29</v>
      </c>
      <c r="DE62" s="341"/>
      <c r="DF62" s="315"/>
      <c r="DG62" s="317">
        <v>47</v>
      </c>
      <c r="DH62" s="341"/>
      <c r="DI62" s="342"/>
      <c r="DL62" s="538"/>
      <c r="DM62" s="534"/>
      <c r="DN62" s="534"/>
      <c r="DO62" s="534"/>
      <c r="DP62" s="534"/>
      <c r="DQ62" s="534"/>
      <c r="DR62" s="535"/>
      <c r="DS62" s="545"/>
      <c r="DT62" s="546"/>
      <c r="DU62" s="546"/>
      <c r="DV62" s="546"/>
      <c r="DW62" s="546"/>
      <c r="DX62" s="546"/>
      <c r="DY62" s="546"/>
      <c r="DZ62" s="546"/>
      <c r="EA62" s="546"/>
      <c r="EB62" s="546"/>
      <c r="EC62" s="546"/>
      <c r="ED62" s="546"/>
      <c r="EE62" s="547"/>
      <c r="EF62" s="572"/>
      <c r="EG62" s="573"/>
      <c r="EH62" s="573"/>
      <c r="EI62" s="573"/>
      <c r="EJ62" s="573"/>
      <c r="EK62" s="573"/>
      <c r="EL62" s="573"/>
      <c r="EM62" s="574"/>
      <c r="EN62" s="533"/>
      <c r="EO62" s="534"/>
      <c r="EP62" s="534"/>
      <c r="EQ62" s="534"/>
      <c r="ER62" s="534"/>
      <c r="ES62" s="534"/>
      <c r="ET62" s="534"/>
      <c r="EU62" s="534"/>
      <c r="EV62" s="534"/>
      <c r="EW62" s="534"/>
      <c r="EX62" s="534"/>
      <c r="EY62" s="536"/>
      <c r="EZ62" s="115"/>
      <c r="FA62" s="116"/>
      <c r="FB62" s="194"/>
      <c r="FC62" s="195"/>
      <c r="FD62" s="195"/>
      <c r="FE62" s="195"/>
      <c r="FF62" s="195"/>
      <c r="FG62" s="195"/>
      <c r="FH62" s="195"/>
      <c r="FI62" s="195"/>
      <c r="FJ62" s="195"/>
      <c r="FK62" s="195"/>
      <c r="FL62" s="195"/>
      <c r="FM62" s="195"/>
      <c r="FN62" s="195"/>
      <c r="FO62" s="195"/>
      <c r="FP62" s="195"/>
      <c r="FQ62" s="195"/>
      <c r="FR62" s="195"/>
      <c r="FS62" s="195"/>
      <c r="FT62" s="195"/>
      <c r="FU62" s="195"/>
      <c r="FV62" s="195"/>
      <c r="FW62" s="195"/>
      <c r="FX62" s="195"/>
      <c r="FY62" s="195"/>
      <c r="FZ62" s="195"/>
      <c r="GA62" s="195"/>
      <c r="GB62" s="195"/>
      <c r="GC62" s="195"/>
      <c r="GD62" s="195"/>
      <c r="GE62" s="195"/>
      <c r="GF62" s="195"/>
      <c r="GG62" s="195"/>
      <c r="GH62" s="195"/>
      <c r="GI62" s="195"/>
      <c r="GJ62" s="195"/>
      <c r="GK62" s="195"/>
      <c r="GL62" s="195"/>
      <c r="GM62" s="195"/>
      <c r="GN62" s="195"/>
      <c r="GO62" s="195"/>
      <c r="GP62" s="195"/>
      <c r="GQ62" s="195"/>
      <c r="GR62" s="195"/>
      <c r="GS62" s="195"/>
      <c r="GT62" s="195"/>
      <c r="GU62" s="196"/>
    </row>
    <row r="63" spans="1:203" ht="8.25" customHeight="1" x14ac:dyDescent="0.15">
      <c r="A63" s="518"/>
      <c r="B63" s="519"/>
      <c r="C63" s="520"/>
      <c r="D63" s="526"/>
      <c r="E63" s="404"/>
      <c r="F63" s="404"/>
      <c r="G63" s="404"/>
      <c r="H63" s="404"/>
      <c r="I63" s="404"/>
      <c r="J63" s="406"/>
      <c r="K63" s="526"/>
      <c r="L63" s="404"/>
      <c r="M63" s="404"/>
      <c r="N63" s="404"/>
      <c r="O63" s="404"/>
      <c r="P63" s="404"/>
      <c r="Q63" s="404"/>
      <c r="R63" s="527"/>
      <c r="S63" s="509"/>
      <c r="T63" s="510"/>
      <c r="U63" s="510"/>
      <c r="V63" s="510"/>
      <c r="W63" s="511"/>
      <c r="X63" s="533"/>
      <c r="Y63" s="534"/>
      <c r="Z63" s="534"/>
      <c r="AA63" s="534"/>
      <c r="AB63" s="534"/>
      <c r="AC63" s="535"/>
      <c r="AD63" s="533"/>
      <c r="AE63" s="534"/>
      <c r="AF63" s="534"/>
      <c r="AG63" s="534"/>
      <c r="AH63" s="534"/>
      <c r="AI63" s="535"/>
      <c r="AJ63" s="533"/>
      <c r="AK63" s="534"/>
      <c r="AL63" s="534"/>
      <c r="AM63" s="534"/>
      <c r="AN63" s="534"/>
      <c r="AO63" s="535"/>
      <c r="AP63" s="533"/>
      <c r="AQ63" s="534"/>
      <c r="AR63" s="534"/>
      <c r="AS63" s="534"/>
      <c r="AT63" s="534"/>
      <c r="AU63" s="535"/>
      <c r="AV63" s="533"/>
      <c r="AW63" s="534"/>
      <c r="AX63" s="534"/>
      <c r="AY63" s="534"/>
      <c r="AZ63" s="534"/>
      <c r="BA63" s="535"/>
      <c r="BB63" s="533"/>
      <c r="BC63" s="534"/>
      <c r="BD63" s="534"/>
      <c r="BE63" s="534"/>
      <c r="BF63" s="534"/>
      <c r="BG63" s="536"/>
      <c r="BH63" s="314">
        <v>12</v>
      </c>
      <c r="BI63" s="315"/>
      <c r="BJ63" s="316"/>
      <c r="BK63" s="317">
        <v>30</v>
      </c>
      <c r="BL63" s="341"/>
      <c r="BM63" s="315"/>
      <c r="BN63" s="317">
        <v>48</v>
      </c>
      <c r="BO63" s="341"/>
      <c r="BP63" s="342"/>
      <c r="BQ63" s="533"/>
      <c r="BR63" s="534"/>
      <c r="BS63" s="534"/>
      <c r="BT63" s="534"/>
      <c r="BU63" s="534"/>
      <c r="BV63" s="535"/>
      <c r="BW63" s="533"/>
      <c r="BX63" s="534"/>
      <c r="BY63" s="534"/>
      <c r="BZ63" s="534"/>
      <c r="CA63" s="534"/>
      <c r="CB63" s="535"/>
      <c r="CC63" s="533"/>
      <c r="CD63" s="534"/>
      <c r="CE63" s="534"/>
      <c r="CF63" s="534"/>
      <c r="CG63" s="534"/>
      <c r="CH63" s="535"/>
      <c r="CI63" s="533"/>
      <c r="CJ63" s="534"/>
      <c r="CK63" s="534"/>
      <c r="CL63" s="534"/>
      <c r="CM63" s="534"/>
      <c r="CN63" s="535"/>
      <c r="CO63" s="533"/>
      <c r="CP63" s="534"/>
      <c r="CQ63" s="534"/>
      <c r="CR63" s="534"/>
      <c r="CS63" s="534"/>
      <c r="CT63" s="535"/>
      <c r="CU63" s="533"/>
      <c r="CV63" s="534"/>
      <c r="CW63" s="534"/>
      <c r="CX63" s="534"/>
      <c r="CY63" s="534"/>
      <c r="CZ63" s="536"/>
      <c r="DA63" s="314">
        <v>12</v>
      </c>
      <c r="DB63" s="315"/>
      <c r="DC63" s="316"/>
      <c r="DD63" s="317">
        <v>30</v>
      </c>
      <c r="DE63" s="341"/>
      <c r="DF63" s="315"/>
      <c r="DG63" s="317">
        <v>48</v>
      </c>
      <c r="DH63" s="341"/>
      <c r="DI63" s="342"/>
      <c r="DL63" s="549" t="s">
        <v>118</v>
      </c>
      <c r="DM63" s="550"/>
      <c r="DN63" s="550"/>
      <c r="DO63" s="550"/>
      <c r="DP63" s="550"/>
      <c r="DQ63" s="550"/>
      <c r="DR63" s="551"/>
      <c r="DS63" s="558" t="str">
        <f>IF(ISERROR(HLOOKUP(#REF!,#REF!,6,FALSE)),"",HLOOKUP(#REF!,#REF!,6,FALSE))</f>
        <v/>
      </c>
      <c r="DT63" s="559"/>
      <c r="DU63" s="559"/>
      <c r="DV63" s="559"/>
      <c r="DW63" s="559"/>
      <c r="DX63" s="559"/>
      <c r="DY63" s="559"/>
      <c r="DZ63" s="559"/>
      <c r="EA63" s="559"/>
      <c r="EB63" s="559"/>
      <c r="EC63" s="559"/>
      <c r="ED63" s="559"/>
      <c r="EE63" s="560"/>
      <c r="EF63" s="566" t="s">
        <v>30</v>
      </c>
      <c r="EG63" s="567"/>
      <c r="EH63" s="567"/>
      <c r="EI63" s="567"/>
      <c r="EJ63" s="567"/>
      <c r="EK63" s="567"/>
      <c r="EL63" s="567"/>
      <c r="EM63" s="568"/>
      <c r="EN63" s="530"/>
      <c r="EO63" s="531"/>
      <c r="EP63" s="531"/>
      <c r="EQ63" s="531"/>
      <c r="ER63" s="531"/>
      <c r="ES63" s="531"/>
      <c r="ET63" s="531"/>
      <c r="EU63" s="531"/>
      <c r="EV63" s="531"/>
      <c r="EW63" s="531"/>
      <c r="EX63" s="531"/>
      <c r="EY63" s="548"/>
      <c r="EZ63" s="115"/>
      <c r="FA63" s="116"/>
      <c r="FB63" s="180"/>
      <c r="FC63" s="575"/>
      <c r="FD63" s="575"/>
      <c r="FE63" s="575"/>
      <c r="FF63" s="79"/>
      <c r="FG63" s="96"/>
      <c r="FH63" s="577"/>
      <c r="FI63" s="577"/>
      <c r="FJ63" s="577"/>
      <c r="FK63" s="577"/>
      <c r="FL63" s="577"/>
      <c r="FM63" s="577"/>
      <c r="FN63" s="577"/>
      <c r="FO63" s="577"/>
      <c r="FP63" s="577"/>
      <c r="FQ63" s="577"/>
      <c r="FR63" s="577"/>
      <c r="FS63" s="577"/>
      <c r="FT63" s="577"/>
      <c r="FU63" s="577"/>
      <c r="FV63" s="577"/>
      <c r="FW63" s="181"/>
      <c r="FX63" s="118"/>
      <c r="FY63" s="95"/>
      <c r="FZ63" s="575"/>
      <c r="GA63" s="575"/>
      <c r="GB63" s="575"/>
      <c r="GC63" s="79"/>
      <c r="GD63" s="96"/>
      <c r="GE63" s="577"/>
      <c r="GF63" s="577"/>
      <c r="GG63" s="577"/>
      <c r="GH63" s="577"/>
      <c r="GI63" s="577"/>
      <c r="GJ63" s="577"/>
      <c r="GK63" s="577"/>
      <c r="GL63" s="577"/>
      <c r="GM63" s="577"/>
      <c r="GN63" s="577"/>
      <c r="GO63" s="577"/>
      <c r="GP63" s="577"/>
      <c r="GQ63" s="577"/>
      <c r="GR63" s="577"/>
      <c r="GS63" s="577"/>
      <c r="GT63" s="181"/>
      <c r="GU63" s="182"/>
    </row>
    <row r="64" spans="1:203" ht="8.25" customHeight="1" x14ac:dyDescent="0.15">
      <c r="A64" s="518"/>
      <c r="B64" s="519"/>
      <c r="C64" s="520"/>
      <c r="D64" s="526"/>
      <c r="E64" s="404"/>
      <c r="F64" s="404"/>
      <c r="G64" s="404"/>
      <c r="H64" s="404"/>
      <c r="I64" s="404"/>
      <c r="J64" s="406"/>
      <c r="K64" s="526"/>
      <c r="L64" s="404"/>
      <c r="M64" s="404"/>
      <c r="N64" s="404"/>
      <c r="O64" s="404"/>
      <c r="P64" s="404"/>
      <c r="Q64" s="404"/>
      <c r="R64" s="527"/>
      <c r="S64" s="509"/>
      <c r="T64" s="510"/>
      <c r="U64" s="510"/>
      <c r="V64" s="510"/>
      <c r="W64" s="511"/>
      <c r="X64" s="530" t="s">
        <v>71</v>
      </c>
      <c r="Y64" s="531"/>
      <c r="Z64" s="531"/>
      <c r="AA64" s="531"/>
      <c r="AB64" s="531"/>
      <c r="AC64" s="532"/>
      <c r="AD64" s="530" t="s">
        <v>71</v>
      </c>
      <c r="AE64" s="531"/>
      <c r="AF64" s="531"/>
      <c r="AG64" s="531"/>
      <c r="AH64" s="531"/>
      <c r="AI64" s="532"/>
      <c r="AJ64" s="530" t="s">
        <v>71</v>
      </c>
      <c r="AK64" s="531"/>
      <c r="AL64" s="531"/>
      <c r="AM64" s="531"/>
      <c r="AN64" s="531"/>
      <c r="AO64" s="532"/>
      <c r="AP64" s="530" t="s">
        <v>71</v>
      </c>
      <c r="AQ64" s="531"/>
      <c r="AR64" s="531"/>
      <c r="AS64" s="531"/>
      <c r="AT64" s="531"/>
      <c r="AU64" s="532"/>
      <c r="AV64" s="530" t="s">
        <v>71</v>
      </c>
      <c r="AW64" s="531"/>
      <c r="AX64" s="531"/>
      <c r="AY64" s="531"/>
      <c r="AZ64" s="531"/>
      <c r="BA64" s="532"/>
      <c r="BB64" s="530" t="s">
        <v>71</v>
      </c>
      <c r="BC64" s="531"/>
      <c r="BD64" s="531"/>
      <c r="BE64" s="531"/>
      <c r="BF64" s="531"/>
      <c r="BG64" s="548"/>
      <c r="BH64" s="314">
        <v>13</v>
      </c>
      <c r="BI64" s="315"/>
      <c r="BJ64" s="316"/>
      <c r="BK64" s="317">
        <v>31</v>
      </c>
      <c r="BL64" s="341"/>
      <c r="BM64" s="315"/>
      <c r="BN64" s="317">
        <v>49</v>
      </c>
      <c r="BO64" s="341"/>
      <c r="BP64" s="342"/>
      <c r="BQ64" s="530" t="s">
        <v>71</v>
      </c>
      <c r="BR64" s="531"/>
      <c r="BS64" s="531"/>
      <c r="BT64" s="531"/>
      <c r="BU64" s="531"/>
      <c r="BV64" s="532"/>
      <c r="BW64" s="530" t="s">
        <v>71</v>
      </c>
      <c r="BX64" s="531"/>
      <c r="BY64" s="531"/>
      <c r="BZ64" s="531"/>
      <c r="CA64" s="531"/>
      <c r="CB64" s="532"/>
      <c r="CC64" s="530" t="s">
        <v>71</v>
      </c>
      <c r="CD64" s="531"/>
      <c r="CE64" s="531"/>
      <c r="CF64" s="531"/>
      <c r="CG64" s="531"/>
      <c r="CH64" s="532"/>
      <c r="CI64" s="530" t="s">
        <v>71</v>
      </c>
      <c r="CJ64" s="531"/>
      <c r="CK64" s="531"/>
      <c r="CL64" s="531"/>
      <c r="CM64" s="531"/>
      <c r="CN64" s="532"/>
      <c r="CO64" s="530" t="s">
        <v>71</v>
      </c>
      <c r="CP64" s="531"/>
      <c r="CQ64" s="531"/>
      <c r="CR64" s="531"/>
      <c r="CS64" s="531"/>
      <c r="CT64" s="532"/>
      <c r="CU64" s="530" t="s">
        <v>71</v>
      </c>
      <c r="CV64" s="531"/>
      <c r="CW64" s="531"/>
      <c r="CX64" s="531"/>
      <c r="CY64" s="531"/>
      <c r="CZ64" s="548"/>
      <c r="DA64" s="314">
        <v>13</v>
      </c>
      <c r="DB64" s="315"/>
      <c r="DC64" s="316"/>
      <c r="DD64" s="317">
        <v>31</v>
      </c>
      <c r="DE64" s="341"/>
      <c r="DF64" s="315"/>
      <c r="DG64" s="317">
        <v>49</v>
      </c>
      <c r="DH64" s="341"/>
      <c r="DI64" s="342"/>
      <c r="DL64" s="552"/>
      <c r="DM64" s="553"/>
      <c r="DN64" s="553"/>
      <c r="DO64" s="553"/>
      <c r="DP64" s="553"/>
      <c r="DQ64" s="553"/>
      <c r="DR64" s="554"/>
      <c r="DS64" s="561"/>
      <c r="DT64" s="251"/>
      <c r="DU64" s="251"/>
      <c r="DV64" s="251"/>
      <c r="DW64" s="251"/>
      <c r="DX64" s="251"/>
      <c r="DY64" s="251"/>
      <c r="DZ64" s="251"/>
      <c r="EA64" s="251"/>
      <c r="EB64" s="251"/>
      <c r="EC64" s="251"/>
      <c r="ED64" s="251"/>
      <c r="EE64" s="562"/>
      <c r="EF64" s="569"/>
      <c r="EG64" s="570"/>
      <c r="EH64" s="570"/>
      <c r="EI64" s="570"/>
      <c r="EJ64" s="570"/>
      <c r="EK64" s="570"/>
      <c r="EL64" s="570"/>
      <c r="EM64" s="571"/>
      <c r="EN64" s="367"/>
      <c r="EO64" s="226"/>
      <c r="EP64" s="226"/>
      <c r="EQ64" s="226"/>
      <c r="ER64" s="226"/>
      <c r="ES64" s="226"/>
      <c r="ET64" s="226"/>
      <c r="EU64" s="226"/>
      <c r="EV64" s="226"/>
      <c r="EW64" s="226"/>
      <c r="EX64" s="226"/>
      <c r="EY64" s="385"/>
      <c r="EZ64" s="115"/>
      <c r="FA64" s="116"/>
      <c r="FB64" s="183"/>
      <c r="FC64" s="576"/>
      <c r="FD64" s="576"/>
      <c r="FE64" s="576"/>
      <c r="FF64" s="189"/>
      <c r="FG64" s="86"/>
      <c r="FH64" s="578"/>
      <c r="FI64" s="578"/>
      <c r="FJ64" s="578"/>
      <c r="FK64" s="578"/>
      <c r="FL64" s="578"/>
      <c r="FM64" s="578"/>
      <c r="FN64" s="578"/>
      <c r="FO64" s="578"/>
      <c r="FP64" s="578"/>
      <c r="FQ64" s="578"/>
      <c r="FR64" s="578"/>
      <c r="FS64" s="578"/>
      <c r="FT64" s="578"/>
      <c r="FU64" s="578"/>
      <c r="FV64" s="578"/>
      <c r="FW64" s="184"/>
      <c r="FX64" s="119"/>
      <c r="FY64" s="99"/>
      <c r="FZ64" s="576"/>
      <c r="GA64" s="576"/>
      <c r="GB64" s="576"/>
      <c r="GC64" s="85"/>
      <c r="GD64" s="86"/>
      <c r="GE64" s="578"/>
      <c r="GF64" s="578"/>
      <c r="GG64" s="578"/>
      <c r="GH64" s="578"/>
      <c r="GI64" s="578"/>
      <c r="GJ64" s="578"/>
      <c r="GK64" s="578"/>
      <c r="GL64" s="578"/>
      <c r="GM64" s="578"/>
      <c r="GN64" s="578"/>
      <c r="GO64" s="578"/>
      <c r="GP64" s="578"/>
      <c r="GQ64" s="578"/>
      <c r="GR64" s="578"/>
      <c r="GS64" s="578"/>
      <c r="GT64" s="184"/>
      <c r="GU64" s="185"/>
    </row>
    <row r="65" spans="1:203" ht="8.25" customHeight="1" x14ac:dyDescent="0.15">
      <c r="A65" s="518"/>
      <c r="B65" s="519"/>
      <c r="C65" s="520"/>
      <c r="D65" s="526"/>
      <c r="E65" s="404"/>
      <c r="F65" s="404"/>
      <c r="G65" s="404"/>
      <c r="H65" s="404"/>
      <c r="I65" s="404"/>
      <c r="J65" s="406"/>
      <c r="K65" s="526"/>
      <c r="L65" s="404"/>
      <c r="M65" s="404"/>
      <c r="N65" s="404"/>
      <c r="O65" s="404"/>
      <c r="P65" s="404"/>
      <c r="Q65" s="404"/>
      <c r="R65" s="527"/>
      <c r="S65" s="509"/>
      <c r="T65" s="510"/>
      <c r="U65" s="510"/>
      <c r="V65" s="510"/>
      <c r="W65" s="511"/>
      <c r="X65" s="367"/>
      <c r="Y65" s="226"/>
      <c r="Z65" s="226"/>
      <c r="AA65" s="226"/>
      <c r="AB65" s="226"/>
      <c r="AC65" s="368"/>
      <c r="AD65" s="367"/>
      <c r="AE65" s="226"/>
      <c r="AF65" s="226"/>
      <c r="AG65" s="226"/>
      <c r="AH65" s="226"/>
      <c r="AI65" s="368"/>
      <c r="AJ65" s="367"/>
      <c r="AK65" s="226"/>
      <c r="AL65" s="226"/>
      <c r="AM65" s="226"/>
      <c r="AN65" s="226"/>
      <c r="AO65" s="368"/>
      <c r="AP65" s="367"/>
      <c r="AQ65" s="226"/>
      <c r="AR65" s="226"/>
      <c r="AS65" s="226"/>
      <c r="AT65" s="226"/>
      <c r="AU65" s="368"/>
      <c r="AV65" s="367"/>
      <c r="AW65" s="226"/>
      <c r="AX65" s="226"/>
      <c r="AY65" s="226"/>
      <c r="AZ65" s="226"/>
      <c r="BA65" s="368"/>
      <c r="BB65" s="367"/>
      <c r="BC65" s="226"/>
      <c r="BD65" s="226"/>
      <c r="BE65" s="226"/>
      <c r="BF65" s="226"/>
      <c r="BG65" s="385"/>
      <c r="BH65" s="314">
        <v>14</v>
      </c>
      <c r="BI65" s="315"/>
      <c r="BJ65" s="316"/>
      <c r="BK65" s="317">
        <v>32</v>
      </c>
      <c r="BL65" s="341"/>
      <c r="BM65" s="315"/>
      <c r="BN65" s="317">
        <v>50</v>
      </c>
      <c r="BO65" s="341"/>
      <c r="BP65" s="342"/>
      <c r="BQ65" s="367"/>
      <c r="BR65" s="226"/>
      <c r="BS65" s="226"/>
      <c r="BT65" s="226"/>
      <c r="BU65" s="226"/>
      <c r="BV65" s="368"/>
      <c r="BW65" s="367"/>
      <c r="BX65" s="226"/>
      <c r="BY65" s="226"/>
      <c r="BZ65" s="226"/>
      <c r="CA65" s="226"/>
      <c r="CB65" s="368"/>
      <c r="CC65" s="367"/>
      <c r="CD65" s="226"/>
      <c r="CE65" s="226"/>
      <c r="CF65" s="226"/>
      <c r="CG65" s="226"/>
      <c r="CH65" s="368"/>
      <c r="CI65" s="367"/>
      <c r="CJ65" s="226"/>
      <c r="CK65" s="226"/>
      <c r="CL65" s="226"/>
      <c r="CM65" s="226"/>
      <c r="CN65" s="368"/>
      <c r="CO65" s="367"/>
      <c r="CP65" s="226"/>
      <c r="CQ65" s="226"/>
      <c r="CR65" s="226"/>
      <c r="CS65" s="226"/>
      <c r="CT65" s="368"/>
      <c r="CU65" s="367"/>
      <c r="CV65" s="226"/>
      <c r="CW65" s="226"/>
      <c r="CX65" s="226"/>
      <c r="CY65" s="226"/>
      <c r="CZ65" s="385"/>
      <c r="DA65" s="314">
        <v>14</v>
      </c>
      <c r="DB65" s="315"/>
      <c r="DC65" s="316"/>
      <c r="DD65" s="317">
        <v>32</v>
      </c>
      <c r="DE65" s="341"/>
      <c r="DF65" s="315"/>
      <c r="DG65" s="317">
        <v>50</v>
      </c>
      <c r="DH65" s="341"/>
      <c r="DI65" s="342"/>
      <c r="DL65" s="555"/>
      <c r="DM65" s="556"/>
      <c r="DN65" s="556"/>
      <c r="DO65" s="556"/>
      <c r="DP65" s="556"/>
      <c r="DQ65" s="556"/>
      <c r="DR65" s="557"/>
      <c r="DS65" s="563"/>
      <c r="DT65" s="564"/>
      <c r="DU65" s="564"/>
      <c r="DV65" s="564"/>
      <c r="DW65" s="564"/>
      <c r="DX65" s="564"/>
      <c r="DY65" s="564"/>
      <c r="DZ65" s="564"/>
      <c r="EA65" s="564"/>
      <c r="EB65" s="564"/>
      <c r="EC65" s="564"/>
      <c r="ED65" s="564"/>
      <c r="EE65" s="565"/>
      <c r="EF65" s="572"/>
      <c r="EG65" s="573"/>
      <c r="EH65" s="573"/>
      <c r="EI65" s="573"/>
      <c r="EJ65" s="573"/>
      <c r="EK65" s="573"/>
      <c r="EL65" s="573"/>
      <c r="EM65" s="574"/>
      <c r="EN65" s="533"/>
      <c r="EO65" s="534"/>
      <c r="EP65" s="534"/>
      <c r="EQ65" s="534"/>
      <c r="ER65" s="534"/>
      <c r="ES65" s="534"/>
      <c r="ET65" s="534"/>
      <c r="EU65" s="534"/>
      <c r="EV65" s="534"/>
      <c r="EW65" s="534"/>
      <c r="EX65" s="534"/>
      <c r="EY65" s="536"/>
      <c r="EZ65" s="115"/>
      <c r="FA65" s="116"/>
      <c r="FB65" s="179"/>
      <c r="FC65" s="575"/>
      <c r="FD65" s="575"/>
      <c r="FE65" s="575"/>
      <c r="FF65" s="187"/>
      <c r="FG65" s="96"/>
      <c r="FH65" s="577"/>
      <c r="FI65" s="577"/>
      <c r="FJ65" s="577"/>
      <c r="FK65" s="577"/>
      <c r="FL65" s="577"/>
      <c r="FM65" s="577"/>
      <c r="FN65" s="577"/>
      <c r="FO65" s="577"/>
      <c r="FP65" s="577"/>
      <c r="FQ65" s="577"/>
      <c r="FR65" s="577"/>
      <c r="FS65" s="577"/>
      <c r="FT65" s="577"/>
      <c r="FU65" s="577"/>
      <c r="FV65" s="577"/>
      <c r="FW65" s="181"/>
      <c r="FX65" s="118"/>
      <c r="FY65" s="95"/>
      <c r="FZ65" s="181"/>
      <c r="GA65" s="181"/>
      <c r="GB65" s="181"/>
      <c r="GC65" s="79"/>
      <c r="GD65" s="96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2"/>
    </row>
    <row r="66" spans="1:203" ht="8.25" customHeight="1" x14ac:dyDescent="0.15">
      <c r="A66" s="521"/>
      <c r="B66" s="522"/>
      <c r="C66" s="523"/>
      <c r="D66" s="528"/>
      <c r="E66" s="408"/>
      <c r="F66" s="408"/>
      <c r="G66" s="408"/>
      <c r="H66" s="408"/>
      <c r="I66" s="408"/>
      <c r="J66" s="409"/>
      <c r="K66" s="528"/>
      <c r="L66" s="408"/>
      <c r="M66" s="408"/>
      <c r="N66" s="408"/>
      <c r="O66" s="408"/>
      <c r="P66" s="408"/>
      <c r="Q66" s="408"/>
      <c r="R66" s="529"/>
      <c r="S66" s="509"/>
      <c r="T66" s="510"/>
      <c r="U66" s="510"/>
      <c r="V66" s="510"/>
      <c r="W66" s="511"/>
      <c r="X66" s="533"/>
      <c r="Y66" s="534"/>
      <c r="Z66" s="534"/>
      <c r="AA66" s="534"/>
      <c r="AB66" s="534"/>
      <c r="AC66" s="535"/>
      <c r="AD66" s="533"/>
      <c r="AE66" s="534"/>
      <c r="AF66" s="534"/>
      <c r="AG66" s="534"/>
      <c r="AH66" s="534"/>
      <c r="AI66" s="535"/>
      <c r="AJ66" s="533"/>
      <c r="AK66" s="534"/>
      <c r="AL66" s="534"/>
      <c r="AM66" s="534"/>
      <c r="AN66" s="534"/>
      <c r="AO66" s="535"/>
      <c r="AP66" s="533"/>
      <c r="AQ66" s="534"/>
      <c r="AR66" s="534"/>
      <c r="AS66" s="534"/>
      <c r="AT66" s="534"/>
      <c r="AU66" s="535"/>
      <c r="AV66" s="533"/>
      <c r="AW66" s="534"/>
      <c r="AX66" s="534"/>
      <c r="AY66" s="534"/>
      <c r="AZ66" s="534"/>
      <c r="BA66" s="535"/>
      <c r="BB66" s="533"/>
      <c r="BC66" s="534"/>
      <c r="BD66" s="534"/>
      <c r="BE66" s="534"/>
      <c r="BF66" s="534"/>
      <c r="BG66" s="536"/>
      <c r="BH66" s="314">
        <v>15</v>
      </c>
      <c r="BI66" s="315"/>
      <c r="BJ66" s="316"/>
      <c r="BK66" s="317">
        <v>33</v>
      </c>
      <c r="BL66" s="341"/>
      <c r="BM66" s="315"/>
      <c r="BN66" s="317">
        <v>51</v>
      </c>
      <c r="BO66" s="341"/>
      <c r="BP66" s="342"/>
      <c r="BQ66" s="533"/>
      <c r="BR66" s="534"/>
      <c r="BS66" s="534"/>
      <c r="BT66" s="534"/>
      <c r="BU66" s="534"/>
      <c r="BV66" s="535"/>
      <c r="BW66" s="533"/>
      <c r="BX66" s="534"/>
      <c r="BY66" s="534"/>
      <c r="BZ66" s="534"/>
      <c r="CA66" s="534"/>
      <c r="CB66" s="535"/>
      <c r="CC66" s="533"/>
      <c r="CD66" s="534"/>
      <c r="CE66" s="534"/>
      <c r="CF66" s="534"/>
      <c r="CG66" s="534"/>
      <c r="CH66" s="535"/>
      <c r="CI66" s="533"/>
      <c r="CJ66" s="534"/>
      <c r="CK66" s="534"/>
      <c r="CL66" s="534"/>
      <c r="CM66" s="534"/>
      <c r="CN66" s="535"/>
      <c r="CO66" s="533"/>
      <c r="CP66" s="534"/>
      <c r="CQ66" s="534"/>
      <c r="CR66" s="534"/>
      <c r="CS66" s="534"/>
      <c r="CT66" s="535"/>
      <c r="CU66" s="533"/>
      <c r="CV66" s="534"/>
      <c r="CW66" s="534"/>
      <c r="CX66" s="534"/>
      <c r="CY66" s="534"/>
      <c r="CZ66" s="536"/>
      <c r="DA66" s="314">
        <v>15</v>
      </c>
      <c r="DB66" s="315"/>
      <c r="DC66" s="316"/>
      <c r="DD66" s="317">
        <v>33</v>
      </c>
      <c r="DE66" s="341"/>
      <c r="DF66" s="315"/>
      <c r="DG66" s="317">
        <v>51</v>
      </c>
      <c r="DH66" s="341"/>
      <c r="DI66" s="342"/>
      <c r="DL66" s="549" t="s">
        <v>118</v>
      </c>
      <c r="DM66" s="550"/>
      <c r="DN66" s="550"/>
      <c r="DO66" s="550"/>
      <c r="DP66" s="550"/>
      <c r="DQ66" s="550"/>
      <c r="DR66" s="551"/>
      <c r="DS66" s="558" t="str">
        <f>IF(ISERROR(HLOOKUP(#REF!,#REF!,7,FALSE)),"",HLOOKUP(#REF!,#REF!,7,FALSE))</f>
        <v/>
      </c>
      <c r="DT66" s="559"/>
      <c r="DU66" s="559"/>
      <c r="DV66" s="559"/>
      <c r="DW66" s="559"/>
      <c r="DX66" s="559"/>
      <c r="DY66" s="559"/>
      <c r="DZ66" s="559"/>
      <c r="EA66" s="559"/>
      <c r="EB66" s="559"/>
      <c r="EC66" s="559"/>
      <c r="ED66" s="559"/>
      <c r="EE66" s="560"/>
      <c r="EF66" s="566" t="s">
        <v>30</v>
      </c>
      <c r="EG66" s="567"/>
      <c r="EH66" s="567"/>
      <c r="EI66" s="567"/>
      <c r="EJ66" s="567"/>
      <c r="EK66" s="567"/>
      <c r="EL66" s="567"/>
      <c r="EM66" s="568"/>
      <c r="EN66" s="530"/>
      <c r="EO66" s="531"/>
      <c r="EP66" s="531"/>
      <c r="EQ66" s="531"/>
      <c r="ER66" s="531"/>
      <c r="ES66" s="531"/>
      <c r="ET66" s="531"/>
      <c r="EU66" s="531"/>
      <c r="EV66" s="531"/>
      <c r="EW66" s="531"/>
      <c r="EX66" s="531"/>
      <c r="EY66" s="548"/>
      <c r="EZ66" s="115"/>
      <c r="FA66" s="116"/>
      <c r="FB66" s="179"/>
      <c r="FC66" s="576"/>
      <c r="FD66" s="576"/>
      <c r="FE66" s="576"/>
      <c r="FF66" s="189"/>
      <c r="FG66" s="86"/>
      <c r="FH66" s="578"/>
      <c r="FI66" s="578"/>
      <c r="FJ66" s="578"/>
      <c r="FK66" s="578"/>
      <c r="FL66" s="578"/>
      <c r="FM66" s="578"/>
      <c r="FN66" s="578"/>
      <c r="FO66" s="578"/>
      <c r="FP66" s="578"/>
      <c r="FQ66" s="578"/>
      <c r="FR66" s="578"/>
      <c r="FS66" s="578"/>
      <c r="FT66" s="578"/>
      <c r="FU66" s="578"/>
      <c r="FV66" s="578"/>
      <c r="FW66" s="184"/>
      <c r="FX66" s="119"/>
      <c r="FY66" s="99"/>
      <c r="FZ66" s="184"/>
      <c r="GA66" s="184"/>
      <c r="GB66" s="184"/>
      <c r="GC66" s="85"/>
      <c r="GD66" s="86"/>
      <c r="GE66" s="184"/>
      <c r="GF66" s="184"/>
      <c r="GG66" s="184"/>
      <c r="GH66" s="184"/>
      <c r="GI66" s="184"/>
      <c r="GJ66" s="184"/>
      <c r="GK66" s="184"/>
      <c r="GL66" s="184"/>
      <c r="GM66" s="184"/>
      <c r="GN66" s="184"/>
      <c r="GO66" s="184"/>
      <c r="GP66" s="184"/>
      <c r="GQ66" s="184"/>
      <c r="GR66" s="184"/>
      <c r="GS66" s="184"/>
      <c r="GT66" s="184"/>
      <c r="GU66" s="185"/>
    </row>
    <row r="67" spans="1:203" ht="8.25" customHeight="1" x14ac:dyDescent="0.15">
      <c r="A67" s="433" t="s">
        <v>69</v>
      </c>
      <c r="B67" s="192"/>
      <c r="C67" s="192"/>
      <c r="D67" s="192"/>
      <c r="E67" s="192"/>
      <c r="F67" s="192"/>
      <c r="G67" s="192"/>
      <c r="H67" s="192"/>
      <c r="I67" s="192"/>
      <c r="J67" s="428"/>
      <c r="K67" s="579" t="s">
        <v>1</v>
      </c>
      <c r="L67" s="580"/>
      <c r="M67" s="580"/>
      <c r="N67" s="581"/>
      <c r="O67" s="579" t="s">
        <v>5</v>
      </c>
      <c r="P67" s="580"/>
      <c r="Q67" s="580"/>
      <c r="R67" s="588"/>
      <c r="S67" s="509"/>
      <c r="T67" s="510"/>
      <c r="U67" s="510"/>
      <c r="V67" s="510"/>
      <c r="W67" s="511"/>
      <c r="X67" s="436"/>
      <c r="Y67" s="437"/>
      <c r="Z67" s="93">
        <v>1</v>
      </c>
      <c r="AA67" s="440"/>
      <c r="AB67" s="437"/>
      <c r="AC67" s="93">
        <v>5</v>
      </c>
      <c r="AD67" s="440"/>
      <c r="AE67" s="437"/>
      <c r="AF67" s="94">
        <v>1</v>
      </c>
      <c r="AG67" s="440"/>
      <c r="AH67" s="437"/>
      <c r="AI67" s="94">
        <v>5</v>
      </c>
      <c r="AJ67" s="440"/>
      <c r="AK67" s="437"/>
      <c r="AL67" s="94">
        <v>1</v>
      </c>
      <c r="AM67" s="440"/>
      <c r="AN67" s="437"/>
      <c r="AO67" s="94">
        <v>5</v>
      </c>
      <c r="AP67" s="440"/>
      <c r="AQ67" s="437"/>
      <c r="AR67" s="94">
        <v>1</v>
      </c>
      <c r="AS67" s="440"/>
      <c r="AT67" s="437"/>
      <c r="AU67" s="94">
        <v>5</v>
      </c>
      <c r="AV67" s="440"/>
      <c r="AW67" s="437"/>
      <c r="AX67" s="94">
        <v>1</v>
      </c>
      <c r="AY67" s="440"/>
      <c r="AZ67" s="437"/>
      <c r="BA67" s="94">
        <v>5</v>
      </c>
      <c r="BB67" s="440"/>
      <c r="BC67" s="437"/>
      <c r="BD67" s="94">
        <v>1</v>
      </c>
      <c r="BE67" s="440"/>
      <c r="BF67" s="437"/>
      <c r="BG67" s="94">
        <v>5</v>
      </c>
      <c r="BH67" s="314">
        <v>16</v>
      </c>
      <c r="BI67" s="315"/>
      <c r="BJ67" s="316"/>
      <c r="BK67" s="317">
        <v>34</v>
      </c>
      <c r="BL67" s="341"/>
      <c r="BM67" s="315"/>
      <c r="BN67" s="317">
        <v>52</v>
      </c>
      <c r="BO67" s="341"/>
      <c r="BP67" s="342"/>
      <c r="BQ67" s="436">
        <v>1</v>
      </c>
      <c r="BR67" s="437"/>
      <c r="BS67" s="591"/>
      <c r="BT67" s="440"/>
      <c r="BU67" s="437"/>
      <c r="BV67" s="93">
        <v>5</v>
      </c>
      <c r="BW67" s="440"/>
      <c r="BX67" s="437"/>
      <c r="BY67" s="94">
        <v>1</v>
      </c>
      <c r="BZ67" s="440"/>
      <c r="CA67" s="437"/>
      <c r="CB67" s="93">
        <v>5</v>
      </c>
      <c r="CC67" s="440"/>
      <c r="CD67" s="437"/>
      <c r="CE67" s="94">
        <v>1</v>
      </c>
      <c r="CF67" s="440"/>
      <c r="CG67" s="437"/>
      <c r="CH67" s="93">
        <v>5</v>
      </c>
      <c r="CI67" s="440"/>
      <c r="CJ67" s="437"/>
      <c r="CK67" s="94">
        <v>1</v>
      </c>
      <c r="CL67" s="440"/>
      <c r="CM67" s="437"/>
      <c r="CN67" s="93">
        <v>5</v>
      </c>
      <c r="CO67" s="440"/>
      <c r="CP67" s="437"/>
      <c r="CQ67" s="94">
        <v>1</v>
      </c>
      <c r="CR67" s="440"/>
      <c r="CS67" s="437"/>
      <c r="CT67" s="93">
        <v>5</v>
      </c>
      <c r="CU67" s="440"/>
      <c r="CV67" s="437"/>
      <c r="CW67" s="94">
        <v>1</v>
      </c>
      <c r="CX67" s="440"/>
      <c r="CY67" s="437"/>
      <c r="CZ67" s="93">
        <v>5</v>
      </c>
      <c r="DA67" s="314">
        <v>16</v>
      </c>
      <c r="DB67" s="315"/>
      <c r="DC67" s="316"/>
      <c r="DD67" s="317">
        <v>34</v>
      </c>
      <c r="DE67" s="341"/>
      <c r="DF67" s="315"/>
      <c r="DG67" s="317">
        <v>52</v>
      </c>
      <c r="DH67" s="341"/>
      <c r="DI67" s="342"/>
      <c r="DL67" s="552"/>
      <c r="DM67" s="553"/>
      <c r="DN67" s="553"/>
      <c r="DO67" s="553"/>
      <c r="DP67" s="553"/>
      <c r="DQ67" s="553"/>
      <c r="DR67" s="554"/>
      <c r="DS67" s="561"/>
      <c r="DT67" s="251"/>
      <c r="DU67" s="251"/>
      <c r="DV67" s="251"/>
      <c r="DW67" s="251"/>
      <c r="DX67" s="251"/>
      <c r="DY67" s="251"/>
      <c r="DZ67" s="251"/>
      <c r="EA67" s="251"/>
      <c r="EB67" s="251"/>
      <c r="EC67" s="251"/>
      <c r="ED67" s="251"/>
      <c r="EE67" s="562"/>
      <c r="EF67" s="569"/>
      <c r="EG67" s="570"/>
      <c r="EH67" s="570"/>
      <c r="EI67" s="570"/>
      <c r="EJ67" s="570"/>
      <c r="EK67" s="570"/>
      <c r="EL67" s="570"/>
      <c r="EM67" s="571"/>
      <c r="EN67" s="367"/>
      <c r="EO67" s="226"/>
      <c r="EP67" s="226"/>
      <c r="EQ67" s="226"/>
      <c r="ER67" s="226"/>
      <c r="ES67" s="226"/>
      <c r="ET67" s="226"/>
      <c r="EU67" s="226"/>
      <c r="EV67" s="226"/>
      <c r="EW67" s="226"/>
      <c r="EX67" s="226"/>
      <c r="EY67" s="385"/>
      <c r="EZ67" s="11"/>
      <c r="FA67" s="7"/>
      <c r="FB67" s="197" t="s">
        <v>94</v>
      </c>
      <c r="FC67" s="198"/>
      <c r="FD67" s="198"/>
      <c r="FE67" s="198"/>
      <c r="FF67" s="198"/>
      <c r="FG67" s="198"/>
      <c r="FH67" s="198"/>
      <c r="FI67" s="198"/>
      <c r="FJ67" s="198"/>
      <c r="FK67" s="198"/>
      <c r="FL67" s="198"/>
      <c r="FM67" s="198"/>
      <c r="FN67" s="198"/>
      <c r="FO67" s="198"/>
      <c r="FP67" s="198"/>
      <c r="FQ67" s="198"/>
      <c r="FR67" s="198"/>
      <c r="FS67" s="198"/>
      <c r="FT67" s="198"/>
      <c r="FU67" s="198"/>
      <c r="FV67" s="198"/>
      <c r="FW67" s="198"/>
      <c r="FX67" s="198"/>
      <c r="FY67" s="205" t="s">
        <v>94</v>
      </c>
      <c r="FZ67" s="198"/>
      <c r="GA67" s="198"/>
      <c r="GB67" s="198"/>
      <c r="GC67" s="198"/>
      <c r="GD67" s="198"/>
      <c r="GE67" s="198"/>
      <c r="GF67" s="198"/>
      <c r="GG67" s="198"/>
      <c r="GH67" s="198"/>
      <c r="GI67" s="198"/>
      <c r="GJ67" s="198"/>
      <c r="GK67" s="198"/>
      <c r="GL67" s="198"/>
      <c r="GM67" s="198"/>
      <c r="GN67" s="198"/>
      <c r="GO67" s="198"/>
      <c r="GP67" s="198"/>
      <c r="GQ67" s="198"/>
      <c r="GR67" s="198"/>
      <c r="GS67" s="198"/>
      <c r="GT67" s="198"/>
      <c r="GU67" s="206"/>
    </row>
    <row r="68" spans="1:203" ht="8.25" customHeight="1" x14ac:dyDescent="0.15">
      <c r="A68" s="412"/>
      <c r="B68" s="413"/>
      <c r="C68" s="413"/>
      <c r="D68" s="413"/>
      <c r="E68" s="413"/>
      <c r="F68" s="413"/>
      <c r="G68" s="413"/>
      <c r="H68" s="413"/>
      <c r="I68" s="413"/>
      <c r="J68" s="430"/>
      <c r="K68" s="582"/>
      <c r="L68" s="583"/>
      <c r="M68" s="583"/>
      <c r="N68" s="584"/>
      <c r="O68" s="582"/>
      <c r="P68" s="583"/>
      <c r="Q68" s="583"/>
      <c r="R68" s="589"/>
      <c r="S68" s="509"/>
      <c r="T68" s="510"/>
      <c r="U68" s="510"/>
      <c r="V68" s="510"/>
      <c r="W68" s="511"/>
      <c r="X68" s="443"/>
      <c r="Y68" s="418"/>
      <c r="Z68" s="418"/>
      <c r="AA68" s="417"/>
      <c r="AB68" s="418"/>
      <c r="AC68" s="418"/>
      <c r="AD68" s="417"/>
      <c r="AE68" s="418"/>
      <c r="AF68" s="438"/>
      <c r="AG68" s="417"/>
      <c r="AH68" s="418"/>
      <c r="AI68" s="438"/>
      <c r="AJ68" s="417"/>
      <c r="AK68" s="418"/>
      <c r="AL68" s="438"/>
      <c r="AM68" s="417"/>
      <c r="AN68" s="418"/>
      <c r="AO68" s="438"/>
      <c r="AP68" s="421"/>
      <c r="AQ68" s="422"/>
      <c r="AR68" s="423"/>
      <c r="AS68" s="417"/>
      <c r="AT68" s="418"/>
      <c r="AU68" s="438"/>
      <c r="AV68" s="421"/>
      <c r="AW68" s="422"/>
      <c r="AX68" s="423"/>
      <c r="AY68" s="417"/>
      <c r="AZ68" s="418"/>
      <c r="BA68" s="438"/>
      <c r="BB68" s="421"/>
      <c r="BC68" s="422"/>
      <c r="BD68" s="423"/>
      <c r="BE68" s="417"/>
      <c r="BF68" s="418"/>
      <c r="BG68" s="438"/>
      <c r="BH68" s="314">
        <v>17</v>
      </c>
      <c r="BI68" s="315"/>
      <c r="BJ68" s="316"/>
      <c r="BK68" s="317">
        <v>35</v>
      </c>
      <c r="BL68" s="341"/>
      <c r="BM68" s="315"/>
      <c r="BN68" s="317">
        <v>53</v>
      </c>
      <c r="BO68" s="341"/>
      <c r="BP68" s="342"/>
      <c r="BQ68" s="592"/>
      <c r="BR68" s="593"/>
      <c r="BS68" s="594"/>
      <c r="BT68" s="417"/>
      <c r="BU68" s="418"/>
      <c r="BV68" s="418"/>
      <c r="BW68" s="417"/>
      <c r="BX68" s="418"/>
      <c r="BY68" s="438"/>
      <c r="BZ68" s="417"/>
      <c r="CA68" s="418"/>
      <c r="CB68" s="418"/>
      <c r="CC68" s="417"/>
      <c r="CD68" s="418"/>
      <c r="CE68" s="438"/>
      <c r="CF68" s="417"/>
      <c r="CG68" s="418"/>
      <c r="CH68" s="418"/>
      <c r="CI68" s="421"/>
      <c r="CJ68" s="422"/>
      <c r="CK68" s="423"/>
      <c r="CL68" s="417"/>
      <c r="CM68" s="418"/>
      <c r="CN68" s="418"/>
      <c r="CO68" s="421"/>
      <c r="CP68" s="422"/>
      <c r="CQ68" s="423"/>
      <c r="CR68" s="417"/>
      <c r="CS68" s="418"/>
      <c r="CT68" s="418"/>
      <c r="CU68" s="421"/>
      <c r="CV68" s="422"/>
      <c r="CW68" s="423"/>
      <c r="CX68" s="417"/>
      <c r="CY68" s="418"/>
      <c r="CZ68" s="418"/>
      <c r="DA68" s="314">
        <v>17</v>
      </c>
      <c r="DB68" s="315"/>
      <c r="DC68" s="316"/>
      <c r="DD68" s="317">
        <v>35</v>
      </c>
      <c r="DE68" s="341"/>
      <c r="DF68" s="315"/>
      <c r="DG68" s="317">
        <v>53</v>
      </c>
      <c r="DH68" s="341"/>
      <c r="DI68" s="342"/>
      <c r="DL68" s="555"/>
      <c r="DM68" s="556"/>
      <c r="DN68" s="556"/>
      <c r="DO68" s="556"/>
      <c r="DP68" s="556"/>
      <c r="DQ68" s="556"/>
      <c r="DR68" s="557"/>
      <c r="DS68" s="563"/>
      <c r="DT68" s="564"/>
      <c r="DU68" s="564"/>
      <c r="DV68" s="564"/>
      <c r="DW68" s="564"/>
      <c r="DX68" s="564"/>
      <c r="DY68" s="564"/>
      <c r="DZ68" s="564"/>
      <c r="EA68" s="564"/>
      <c r="EB68" s="564"/>
      <c r="EC68" s="564"/>
      <c r="ED68" s="564"/>
      <c r="EE68" s="565"/>
      <c r="EF68" s="572"/>
      <c r="EG68" s="573"/>
      <c r="EH68" s="573"/>
      <c r="EI68" s="573"/>
      <c r="EJ68" s="573"/>
      <c r="EK68" s="573"/>
      <c r="EL68" s="573"/>
      <c r="EM68" s="574"/>
      <c r="EN68" s="533"/>
      <c r="EO68" s="534"/>
      <c r="EP68" s="534"/>
      <c r="EQ68" s="534"/>
      <c r="ER68" s="534"/>
      <c r="ES68" s="534"/>
      <c r="ET68" s="534"/>
      <c r="EU68" s="534"/>
      <c r="EV68" s="534"/>
      <c r="EW68" s="534"/>
      <c r="EX68" s="534"/>
      <c r="EY68" s="536"/>
      <c r="EZ68" s="11"/>
      <c r="FA68" s="7"/>
      <c r="FB68" s="199"/>
      <c r="FC68" s="200"/>
      <c r="FD68" s="200"/>
      <c r="FE68" s="200"/>
      <c r="FF68" s="200"/>
      <c r="FG68" s="200"/>
      <c r="FH68" s="200"/>
      <c r="FI68" s="200"/>
      <c r="FJ68" s="200"/>
      <c r="FK68" s="200"/>
      <c r="FL68" s="200"/>
      <c r="FM68" s="200"/>
      <c r="FN68" s="200"/>
      <c r="FO68" s="200"/>
      <c r="FP68" s="200"/>
      <c r="FQ68" s="200"/>
      <c r="FR68" s="200"/>
      <c r="FS68" s="200"/>
      <c r="FT68" s="200"/>
      <c r="FU68" s="200"/>
      <c r="FV68" s="200"/>
      <c r="FW68" s="200"/>
      <c r="FX68" s="200"/>
      <c r="FY68" s="207"/>
      <c r="FZ68" s="200"/>
      <c r="GA68" s="200"/>
      <c r="GB68" s="200"/>
      <c r="GC68" s="200"/>
      <c r="GD68" s="200"/>
      <c r="GE68" s="200"/>
      <c r="GF68" s="200"/>
      <c r="GG68" s="200"/>
      <c r="GH68" s="200"/>
      <c r="GI68" s="200"/>
      <c r="GJ68" s="200"/>
      <c r="GK68" s="200"/>
      <c r="GL68" s="200"/>
      <c r="GM68" s="200"/>
      <c r="GN68" s="200"/>
      <c r="GO68" s="200"/>
      <c r="GP68" s="200"/>
      <c r="GQ68" s="200"/>
      <c r="GR68" s="200"/>
      <c r="GS68" s="200"/>
      <c r="GT68" s="200"/>
      <c r="GU68" s="208"/>
    </row>
    <row r="69" spans="1:203" ht="8.25" customHeight="1" x14ac:dyDescent="0.15">
      <c r="A69" s="412"/>
      <c r="B69" s="413"/>
      <c r="C69" s="413"/>
      <c r="D69" s="413"/>
      <c r="E69" s="413"/>
      <c r="F69" s="413"/>
      <c r="G69" s="413"/>
      <c r="H69" s="413"/>
      <c r="I69" s="413"/>
      <c r="J69" s="430"/>
      <c r="K69" s="585"/>
      <c r="L69" s="586"/>
      <c r="M69" s="586"/>
      <c r="N69" s="587"/>
      <c r="O69" s="585"/>
      <c r="P69" s="586"/>
      <c r="Q69" s="586"/>
      <c r="R69" s="590"/>
      <c r="S69" s="509"/>
      <c r="T69" s="510"/>
      <c r="U69" s="510"/>
      <c r="V69" s="510"/>
      <c r="W69" s="511"/>
      <c r="X69" s="444"/>
      <c r="Y69" s="420"/>
      <c r="Z69" s="420"/>
      <c r="AA69" s="419"/>
      <c r="AB69" s="420"/>
      <c r="AC69" s="420"/>
      <c r="AD69" s="419"/>
      <c r="AE69" s="420"/>
      <c r="AF69" s="439"/>
      <c r="AG69" s="419"/>
      <c r="AH69" s="420"/>
      <c r="AI69" s="439"/>
      <c r="AJ69" s="419"/>
      <c r="AK69" s="420"/>
      <c r="AL69" s="439"/>
      <c r="AM69" s="419"/>
      <c r="AN69" s="420"/>
      <c r="AO69" s="439"/>
      <c r="AP69" s="424"/>
      <c r="AQ69" s="425"/>
      <c r="AR69" s="426"/>
      <c r="AS69" s="419"/>
      <c r="AT69" s="420"/>
      <c r="AU69" s="439"/>
      <c r="AV69" s="424"/>
      <c r="AW69" s="425"/>
      <c r="AX69" s="426"/>
      <c r="AY69" s="419"/>
      <c r="AZ69" s="420"/>
      <c r="BA69" s="439"/>
      <c r="BB69" s="424"/>
      <c r="BC69" s="425"/>
      <c r="BD69" s="426"/>
      <c r="BE69" s="419"/>
      <c r="BF69" s="420"/>
      <c r="BG69" s="439"/>
      <c r="BH69" s="474">
        <v>18</v>
      </c>
      <c r="BI69" s="473"/>
      <c r="BJ69" s="475"/>
      <c r="BK69" s="471">
        <v>36</v>
      </c>
      <c r="BL69" s="472"/>
      <c r="BM69" s="473"/>
      <c r="BN69" s="471">
        <v>54</v>
      </c>
      <c r="BO69" s="472"/>
      <c r="BP69" s="476"/>
      <c r="BQ69" s="595"/>
      <c r="BR69" s="596"/>
      <c r="BS69" s="597"/>
      <c r="BT69" s="419"/>
      <c r="BU69" s="420"/>
      <c r="BV69" s="420"/>
      <c r="BW69" s="419"/>
      <c r="BX69" s="420"/>
      <c r="BY69" s="439"/>
      <c r="BZ69" s="419"/>
      <c r="CA69" s="420"/>
      <c r="CB69" s="420"/>
      <c r="CC69" s="419"/>
      <c r="CD69" s="420"/>
      <c r="CE69" s="439"/>
      <c r="CF69" s="419"/>
      <c r="CG69" s="420"/>
      <c r="CH69" s="420"/>
      <c r="CI69" s="424"/>
      <c r="CJ69" s="425"/>
      <c r="CK69" s="426"/>
      <c r="CL69" s="419"/>
      <c r="CM69" s="420"/>
      <c r="CN69" s="420"/>
      <c r="CO69" s="424"/>
      <c r="CP69" s="425"/>
      <c r="CQ69" s="426"/>
      <c r="CR69" s="419"/>
      <c r="CS69" s="420"/>
      <c r="CT69" s="420"/>
      <c r="CU69" s="424"/>
      <c r="CV69" s="425"/>
      <c r="CW69" s="426"/>
      <c r="CX69" s="419"/>
      <c r="CY69" s="420"/>
      <c r="CZ69" s="420"/>
      <c r="DA69" s="474">
        <v>18</v>
      </c>
      <c r="DB69" s="473"/>
      <c r="DC69" s="475"/>
      <c r="DD69" s="471">
        <v>36</v>
      </c>
      <c r="DE69" s="472"/>
      <c r="DF69" s="473"/>
      <c r="DG69" s="471">
        <v>54</v>
      </c>
      <c r="DH69" s="472"/>
      <c r="DI69" s="476"/>
      <c r="DL69" s="774" t="str">
        <f>IF(ISERROR(HLOOKUP(#REF!,#REF!,2,FALSE)),"",HLOOKUP(#REF!,#REF!,2,FALSE))</f>
        <v/>
      </c>
      <c r="DM69" s="559"/>
      <c r="DN69" s="559"/>
      <c r="DO69" s="559"/>
      <c r="DP69" s="559"/>
      <c r="DQ69" s="559"/>
      <c r="DR69" s="559"/>
      <c r="DS69" s="559"/>
      <c r="DT69" s="559"/>
      <c r="DU69" s="559"/>
      <c r="DV69" s="559"/>
      <c r="DW69" s="559"/>
      <c r="DX69" s="559"/>
      <c r="DY69" s="768">
        <v>1</v>
      </c>
      <c r="DZ69" s="769"/>
      <c r="EA69" s="530" t="s">
        <v>93</v>
      </c>
      <c r="EB69" s="531"/>
      <c r="EC69" s="531"/>
      <c r="ED69" s="531"/>
      <c r="EE69" s="531"/>
      <c r="EF69" s="531"/>
      <c r="EG69" s="531"/>
      <c r="EH69" s="531"/>
      <c r="EI69" s="531"/>
      <c r="EJ69" s="532"/>
      <c r="EK69" s="777">
        <v>2</v>
      </c>
      <c r="EL69" s="768"/>
      <c r="EM69" s="559" t="str">
        <f>IF(ISERROR(HLOOKUP(#REF!,#REF!,3,FALSE)),"",HLOOKUP(#REF!,#REF!,3,FALSE))</f>
        <v/>
      </c>
      <c r="EN69" s="559"/>
      <c r="EO69" s="559"/>
      <c r="EP69" s="559"/>
      <c r="EQ69" s="559"/>
      <c r="ER69" s="559"/>
      <c r="ES69" s="559"/>
      <c r="ET69" s="559"/>
      <c r="EU69" s="559"/>
      <c r="EV69" s="559"/>
      <c r="EW69" s="559"/>
      <c r="EX69" s="559"/>
      <c r="EY69" s="750"/>
      <c r="EZ69" s="11"/>
      <c r="FA69" s="7"/>
      <c r="FB69" s="199"/>
      <c r="FC69" s="200"/>
      <c r="FD69" s="200"/>
      <c r="FE69" s="200"/>
      <c r="FF69" s="200"/>
      <c r="FG69" s="200"/>
      <c r="FH69" s="200"/>
      <c r="FI69" s="200"/>
      <c r="FJ69" s="200"/>
      <c r="FK69" s="200"/>
      <c r="FL69" s="200"/>
      <c r="FM69" s="200"/>
      <c r="FN69" s="200"/>
      <c r="FO69" s="200"/>
      <c r="FP69" s="200"/>
      <c r="FQ69" s="200"/>
      <c r="FR69" s="200"/>
      <c r="FS69" s="200"/>
      <c r="FT69" s="200"/>
      <c r="FU69" s="200"/>
      <c r="FV69" s="200"/>
      <c r="FW69" s="200"/>
      <c r="FX69" s="200"/>
      <c r="FY69" s="207"/>
      <c r="FZ69" s="200"/>
      <c r="GA69" s="200"/>
      <c r="GB69" s="200"/>
      <c r="GC69" s="200"/>
      <c r="GD69" s="200"/>
      <c r="GE69" s="200"/>
      <c r="GF69" s="200"/>
      <c r="GG69" s="200"/>
      <c r="GH69" s="200"/>
      <c r="GI69" s="200"/>
      <c r="GJ69" s="200"/>
      <c r="GK69" s="200"/>
      <c r="GL69" s="200"/>
      <c r="GM69" s="200"/>
      <c r="GN69" s="200"/>
      <c r="GO69" s="200"/>
      <c r="GP69" s="200"/>
      <c r="GQ69" s="200"/>
      <c r="GR69" s="200"/>
      <c r="GS69" s="200"/>
      <c r="GT69" s="200"/>
      <c r="GU69" s="208"/>
    </row>
    <row r="70" spans="1:203" ht="8.25" customHeight="1" x14ac:dyDescent="0.15">
      <c r="A70" s="412"/>
      <c r="B70" s="413"/>
      <c r="C70" s="413"/>
      <c r="D70" s="413"/>
      <c r="E70" s="413"/>
      <c r="F70" s="413"/>
      <c r="G70" s="413"/>
      <c r="H70" s="413"/>
      <c r="I70" s="413"/>
      <c r="J70" s="430"/>
      <c r="K70" s="579" t="s">
        <v>2</v>
      </c>
      <c r="L70" s="580"/>
      <c r="M70" s="580"/>
      <c r="N70" s="581"/>
      <c r="O70" s="579" t="s">
        <v>28</v>
      </c>
      <c r="P70" s="580"/>
      <c r="Q70" s="580"/>
      <c r="R70" s="588"/>
      <c r="S70" s="509"/>
      <c r="T70" s="510"/>
      <c r="U70" s="510"/>
      <c r="V70" s="510"/>
      <c r="W70" s="511"/>
      <c r="X70" s="436"/>
      <c r="Y70" s="437"/>
      <c r="Z70" s="94">
        <v>2</v>
      </c>
      <c r="AA70" s="440"/>
      <c r="AB70" s="437"/>
      <c r="AC70" s="93">
        <v>6</v>
      </c>
      <c r="AD70" s="440"/>
      <c r="AE70" s="437"/>
      <c r="AF70" s="94">
        <v>2</v>
      </c>
      <c r="AG70" s="440"/>
      <c r="AH70" s="437"/>
      <c r="AI70" s="93">
        <v>6</v>
      </c>
      <c r="AJ70" s="440"/>
      <c r="AK70" s="437"/>
      <c r="AL70" s="94">
        <v>2</v>
      </c>
      <c r="AM70" s="440"/>
      <c r="AN70" s="437"/>
      <c r="AO70" s="93">
        <v>6</v>
      </c>
      <c r="AP70" s="440"/>
      <c r="AQ70" s="437"/>
      <c r="AR70" s="94">
        <v>2</v>
      </c>
      <c r="AS70" s="440"/>
      <c r="AT70" s="437"/>
      <c r="AU70" s="93">
        <v>6</v>
      </c>
      <c r="AV70" s="440"/>
      <c r="AW70" s="437"/>
      <c r="AX70" s="94">
        <v>2</v>
      </c>
      <c r="AY70" s="440"/>
      <c r="AZ70" s="437"/>
      <c r="BA70" s="93">
        <v>6</v>
      </c>
      <c r="BB70" s="440"/>
      <c r="BC70" s="437"/>
      <c r="BD70" s="93">
        <v>2</v>
      </c>
      <c r="BE70" s="440"/>
      <c r="BF70" s="437"/>
      <c r="BG70" s="93">
        <v>6</v>
      </c>
      <c r="BH70" s="479" t="s">
        <v>70</v>
      </c>
      <c r="BI70" s="480"/>
      <c r="BJ70" s="480"/>
      <c r="BK70" s="480"/>
      <c r="BL70" s="480"/>
      <c r="BM70" s="480"/>
      <c r="BN70" s="480"/>
      <c r="BO70" s="480"/>
      <c r="BP70" s="481"/>
      <c r="BQ70" s="436"/>
      <c r="BR70" s="437"/>
      <c r="BS70" s="94">
        <v>2</v>
      </c>
      <c r="BT70" s="440"/>
      <c r="BU70" s="437"/>
      <c r="BV70" s="93">
        <v>6</v>
      </c>
      <c r="BW70" s="440"/>
      <c r="BX70" s="437"/>
      <c r="BY70" s="94">
        <v>2</v>
      </c>
      <c r="BZ70" s="440"/>
      <c r="CA70" s="437"/>
      <c r="CB70" s="93">
        <v>6</v>
      </c>
      <c r="CC70" s="440"/>
      <c r="CD70" s="437"/>
      <c r="CE70" s="94">
        <v>2</v>
      </c>
      <c r="CF70" s="440"/>
      <c r="CG70" s="437"/>
      <c r="CH70" s="93">
        <v>6</v>
      </c>
      <c r="CI70" s="440"/>
      <c r="CJ70" s="437"/>
      <c r="CK70" s="94">
        <v>2</v>
      </c>
      <c r="CL70" s="440"/>
      <c r="CM70" s="437"/>
      <c r="CN70" s="93">
        <v>6</v>
      </c>
      <c r="CO70" s="440"/>
      <c r="CP70" s="437"/>
      <c r="CQ70" s="94">
        <v>2</v>
      </c>
      <c r="CR70" s="440"/>
      <c r="CS70" s="437"/>
      <c r="CT70" s="93">
        <v>6</v>
      </c>
      <c r="CU70" s="440"/>
      <c r="CV70" s="437"/>
      <c r="CW70" s="94">
        <v>2</v>
      </c>
      <c r="CX70" s="440"/>
      <c r="CY70" s="437"/>
      <c r="CZ70" s="93">
        <v>6</v>
      </c>
      <c r="DA70" s="479" t="s">
        <v>70</v>
      </c>
      <c r="DB70" s="480"/>
      <c r="DC70" s="480"/>
      <c r="DD70" s="480"/>
      <c r="DE70" s="480"/>
      <c r="DF70" s="480"/>
      <c r="DG70" s="480"/>
      <c r="DH70" s="480"/>
      <c r="DI70" s="481"/>
      <c r="DL70" s="775"/>
      <c r="DM70" s="251"/>
      <c r="DN70" s="251"/>
      <c r="DO70" s="251"/>
      <c r="DP70" s="251"/>
      <c r="DQ70" s="251"/>
      <c r="DR70" s="251"/>
      <c r="DS70" s="251"/>
      <c r="DT70" s="251"/>
      <c r="DU70" s="251"/>
      <c r="DV70" s="251"/>
      <c r="DW70" s="251"/>
      <c r="DX70" s="251"/>
      <c r="DY70" s="770"/>
      <c r="DZ70" s="771"/>
      <c r="EA70" s="367"/>
      <c r="EB70" s="226"/>
      <c r="EC70" s="226"/>
      <c r="ED70" s="226"/>
      <c r="EE70" s="226"/>
      <c r="EF70" s="226"/>
      <c r="EG70" s="226"/>
      <c r="EH70" s="226"/>
      <c r="EI70" s="226"/>
      <c r="EJ70" s="368"/>
      <c r="EK70" s="778"/>
      <c r="EL70" s="770"/>
      <c r="EM70" s="251"/>
      <c r="EN70" s="251"/>
      <c r="EO70" s="251"/>
      <c r="EP70" s="251"/>
      <c r="EQ70" s="251"/>
      <c r="ER70" s="251"/>
      <c r="ES70" s="251"/>
      <c r="ET70" s="251"/>
      <c r="EU70" s="251"/>
      <c r="EV70" s="251"/>
      <c r="EW70" s="251"/>
      <c r="EX70" s="251"/>
      <c r="EY70" s="751"/>
      <c r="EZ70" s="7"/>
      <c r="FA70" s="7"/>
      <c r="FB70" s="199"/>
      <c r="FC70" s="200"/>
      <c r="FD70" s="200"/>
      <c r="FE70" s="200"/>
      <c r="FF70" s="200"/>
      <c r="FG70" s="200"/>
      <c r="FH70" s="200"/>
      <c r="FI70" s="200"/>
      <c r="FJ70" s="200"/>
      <c r="FK70" s="200"/>
      <c r="FL70" s="200"/>
      <c r="FM70" s="200"/>
      <c r="FN70" s="200"/>
      <c r="FO70" s="200"/>
      <c r="FP70" s="200"/>
      <c r="FQ70" s="200"/>
      <c r="FR70" s="200"/>
      <c r="FS70" s="200"/>
      <c r="FT70" s="200"/>
      <c r="FU70" s="200"/>
      <c r="FV70" s="200"/>
      <c r="FW70" s="200"/>
      <c r="FX70" s="200"/>
      <c r="FY70" s="207"/>
      <c r="FZ70" s="200"/>
      <c r="GA70" s="200"/>
      <c r="GB70" s="200"/>
      <c r="GC70" s="200"/>
      <c r="GD70" s="200"/>
      <c r="GE70" s="200"/>
      <c r="GF70" s="200"/>
      <c r="GG70" s="200"/>
      <c r="GH70" s="200"/>
      <c r="GI70" s="200"/>
      <c r="GJ70" s="200"/>
      <c r="GK70" s="200"/>
      <c r="GL70" s="200"/>
      <c r="GM70" s="200"/>
      <c r="GN70" s="200"/>
      <c r="GO70" s="200"/>
      <c r="GP70" s="200"/>
      <c r="GQ70" s="200"/>
      <c r="GR70" s="200"/>
      <c r="GS70" s="200"/>
      <c r="GT70" s="200"/>
      <c r="GU70" s="208"/>
    </row>
    <row r="71" spans="1:203" ht="8.25" customHeight="1" x14ac:dyDescent="0.15">
      <c r="A71" s="412"/>
      <c r="B71" s="413"/>
      <c r="C71" s="413"/>
      <c r="D71" s="413"/>
      <c r="E71" s="413"/>
      <c r="F71" s="413"/>
      <c r="G71" s="413"/>
      <c r="H71" s="413"/>
      <c r="I71" s="413"/>
      <c r="J71" s="430"/>
      <c r="K71" s="582"/>
      <c r="L71" s="583"/>
      <c r="M71" s="583"/>
      <c r="N71" s="584"/>
      <c r="O71" s="582"/>
      <c r="P71" s="583"/>
      <c r="Q71" s="583"/>
      <c r="R71" s="589"/>
      <c r="S71" s="509"/>
      <c r="T71" s="510"/>
      <c r="U71" s="510"/>
      <c r="V71" s="510"/>
      <c r="W71" s="511"/>
      <c r="X71" s="477"/>
      <c r="Y71" s="422"/>
      <c r="Z71" s="423"/>
      <c r="AA71" s="417"/>
      <c r="AB71" s="418"/>
      <c r="AC71" s="418"/>
      <c r="AD71" s="421"/>
      <c r="AE71" s="422"/>
      <c r="AF71" s="422"/>
      <c r="AG71" s="417"/>
      <c r="AH71" s="418"/>
      <c r="AI71" s="418"/>
      <c r="AJ71" s="421"/>
      <c r="AK71" s="422"/>
      <c r="AL71" s="423"/>
      <c r="AM71" s="417"/>
      <c r="AN71" s="418"/>
      <c r="AO71" s="418"/>
      <c r="AP71" s="421"/>
      <c r="AQ71" s="422"/>
      <c r="AR71" s="423"/>
      <c r="AS71" s="417"/>
      <c r="AT71" s="418"/>
      <c r="AU71" s="418"/>
      <c r="AV71" s="421"/>
      <c r="AW71" s="422"/>
      <c r="AX71" s="423"/>
      <c r="AY71" s="417"/>
      <c r="AZ71" s="418"/>
      <c r="BA71" s="418"/>
      <c r="BB71" s="417"/>
      <c r="BC71" s="418"/>
      <c r="BD71" s="418"/>
      <c r="BE71" s="417"/>
      <c r="BF71" s="418"/>
      <c r="BG71" s="418"/>
      <c r="BH71" s="266"/>
      <c r="BI71" s="262"/>
      <c r="BJ71" s="262"/>
      <c r="BK71" s="262"/>
      <c r="BL71" s="262"/>
      <c r="BM71" s="262"/>
      <c r="BN71" s="262"/>
      <c r="BO71" s="262"/>
      <c r="BP71" s="263"/>
      <c r="BQ71" s="477"/>
      <c r="BR71" s="422"/>
      <c r="BS71" s="423"/>
      <c r="BT71" s="417"/>
      <c r="BU71" s="418"/>
      <c r="BV71" s="418"/>
      <c r="BW71" s="421"/>
      <c r="BX71" s="422"/>
      <c r="BY71" s="422"/>
      <c r="BZ71" s="417"/>
      <c r="CA71" s="418"/>
      <c r="CB71" s="418"/>
      <c r="CC71" s="421"/>
      <c r="CD71" s="422"/>
      <c r="CE71" s="423"/>
      <c r="CF71" s="417"/>
      <c r="CG71" s="418"/>
      <c r="CH71" s="418"/>
      <c r="CI71" s="421"/>
      <c r="CJ71" s="422"/>
      <c r="CK71" s="423"/>
      <c r="CL71" s="417"/>
      <c r="CM71" s="418"/>
      <c r="CN71" s="418"/>
      <c r="CO71" s="421"/>
      <c r="CP71" s="422"/>
      <c r="CQ71" s="423"/>
      <c r="CR71" s="417"/>
      <c r="CS71" s="418"/>
      <c r="CT71" s="418"/>
      <c r="CU71" s="417"/>
      <c r="CV71" s="418"/>
      <c r="CW71" s="418"/>
      <c r="CX71" s="417"/>
      <c r="CY71" s="418"/>
      <c r="CZ71" s="418"/>
      <c r="DA71" s="266"/>
      <c r="DB71" s="262"/>
      <c r="DC71" s="262"/>
      <c r="DD71" s="262"/>
      <c r="DE71" s="262"/>
      <c r="DF71" s="262"/>
      <c r="DG71" s="262"/>
      <c r="DH71" s="262"/>
      <c r="DI71" s="263"/>
      <c r="DL71" s="776"/>
      <c r="DM71" s="564"/>
      <c r="DN71" s="564"/>
      <c r="DO71" s="564"/>
      <c r="DP71" s="564"/>
      <c r="DQ71" s="564"/>
      <c r="DR71" s="564"/>
      <c r="DS71" s="564"/>
      <c r="DT71" s="564"/>
      <c r="DU71" s="564"/>
      <c r="DV71" s="564"/>
      <c r="DW71" s="564"/>
      <c r="DX71" s="564"/>
      <c r="DY71" s="772"/>
      <c r="DZ71" s="773"/>
      <c r="EA71" s="367"/>
      <c r="EB71" s="226"/>
      <c r="EC71" s="226"/>
      <c r="ED71" s="226"/>
      <c r="EE71" s="226"/>
      <c r="EF71" s="226"/>
      <c r="EG71" s="226"/>
      <c r="EH71" s="226"/>
      <c r="EI71" s="226"/>
      <c r="EJ71" s="368"/>
      <c r="EK71" s="779"/>
      <c r="EL71" s="772"/>
      <c r="EM71" s="564"/>
      <c r="EN71" s="564"/>
      <c r="EO71" s="564"/>
      <c r="EP71" s="564"/>
      <c r="EQ71" s="564"/>
      <c r="ER71" s="564"/>
      <c r="ES71" s="564"/>
      <c r="ET71" s="564"/>
      <c r="EU71" s="564"/>
      <c r="EV71" s="564"/>
      <c r="EW71" s="564"/>
      <c r="EX71" s="564"/>
      <c r="EY71" s="752"/>
      <c r="EZ71" s="7"/>
      <c r="FA71" s="7"/>
      <c r="FB71" s="199"/>
      <c r="FC71" s="200"/>
      <c r="FD71" s="200"/>
      <c r="FE71" s="200"/>
      <c r="FF71" s="200"/>
      <c r="FG71" s="200"/>
      <c r="FH71" s="200"/>
      <c r="FI71" s="200"/>
      <c r="FJ71" s="200"/>
      <c r="FK71" s="200"/>
      <c r="FL71" s="200"/>
      <c r="FM71" s="200"/>
      <c r="FN71" s="200"/>
      <c r="FO71" s="200"/>
      <c r="FP71" s="200"/>
      <c r="FQ71" s="200"/>
      <c r="FR71" s="200"/>
      <c r="FS71" s="200"/>
      <c r="FT71" s="200"/>
      <c r="FU71" s="200"/>
      <c r="FV71" s="200"/>
      <c r="FW71" s="200"/>
      <c r="FX71" s="200"/>
      <c r="FY71" s="207"/>
      <c r="FZ71" s="200"/>
      <c r="GA71" s="200"/>
      <c r="GB71" s="200"/>
      <c r="GC71" s="200"/>
      <c r="GD71" s="200"/>
      <c r="GE71" s="200"/>
      <c r="GF71" s="200"/>
      <c r="GG71" s="200"/>
      <c r="GH71" s="200"/>
      <c r="GI71" s="200"/>
      <c r="GJ71" s="200"/>
      <c r="GK71" s="200"/>
      <c r="GL71" s="200"/>
      <c r="GM71" s="200"/>
      <c r="GN71" s="200"/>
      <c r="GO71" s="200"/>
      <c r="GP71" s="200"/>
      <c r="GQ71" s="200"/>
      <c r="GR71" s="200"/>
      <c r="GS71" s="200"/>
      <c r="GT71" s="200"/>
      <c r="GU71" s="208"/>
    </row>
    <row r="72" spans="1:203" ht="8.25" customHeight="1" x14ac:dyDescent="0.15">
      <c r="A72" s="412"/>
      <c r="B72" s="413"/>
      <c r="C72" s="413"/>
      <c r="D72" s="413"/>
      <c r="E72" s="413"/>
      <c r="F72" s="413"/>
      <c r="G72" s="413"/>
      <c r="H72" s="413"/>
      <c r="I72" s="413"/>
      <c r="J72" s="430"/>
      <c r="K72" s="585"/>
      <c r="L72" s="586"/>
      <c r="M72" s="586"/>
      <c r="N72" s="587"/>
      <c r="O72" s="585"/>
      <c r="P72" s="586"/>
      <c r="Q72" s="586"/>
      <c r="R72" s="590"/>
      <c r="S72" s="509"/>
      <c r="T72" s="510"/>
      <c r="U72" s="510"/>
      <c r="V72" s="510"/>
      <c r="W72" s="511"/>
      <c r="X72" s="478"/>
      <c r="Y72" s="425"/>
      <c r="Z72" s="426"/>
      <c r="AA72" s="419"/>
      <c r="AB72" s="420"/>
      <c r="AC72" s="420"/>
      <c r="AD72" s="424"/>
      <c r="AE72" s="425"/>
      <c r="AF72" s="425"/>
      <c r="AG72" s="419"/>
      <c r="AH72" s="420"/>
      <c r="AI72" s="420"/>
      <c r="AJ72" s="424"/>
      <c r="AK72" s="425"/>
      <c r="AL72" s="426"/>
      <c r="AM72" s="419"/>
      <c r="AN72" s="420"/>
      <c r="AO72" s="420"/>
      <c r="AP72" s="424"/>
      <c r="AQ72" s="425"/>
      <c r="AR72" s="426"/>
      <c r="AS72" s="419"/>
      <c r="AT72" s="420"/>
      <c r="AU72" s="420"/>
      <c r="AV72" s="424"/>
      <c r="AW72" s="425"/>
      <c r="AX72" s="426"/>
      <c r="AY72" s="419"/>
      <c r="AZ72" s="420"/>
      <c r="BA72" s="420"/>
      <c r="BB72" s="419"/>
      <c r="BC72" s="420"/>
      <c r="BD72" s="420"/>
      <c r="BE72" s="419"/>
      <c r="BF72" s="420"/>
      <c r="BG72" s="420"/>
      <c r="BH72" s="482"/>
      <c r="BI72" s="483"/>
      <c r="BJ72" s="483"/>
      <c r="BK72" s="483"/>
      <c r="BL72" s="483"/>
      <c r="BM72" s="483"/>
      <c r="BN72" s="483"/>
      <c r="BO72" s="483"/>
      <c r="BP72" s="484"/>
      <c r="BQ72" s="478"/>
      <c r="BR72" s="425"/>
      <c r="BS72" s="426"/>
      <c r="BT72" s="419"/>
      <c r="BU72" s="420"/>
      <c r="BV72" s="420"/>
      <c r="BW72" s="424"/>
      <c r="BX72" s="425"/>
      <c r="BY72" s="425"/>
      <c r="BZ72" s="419"/>
      <c r="CA72" s="420"/>
      <c r="CB72" s="420"/>
      <c r="CC72" s="424"/>
      <c r="CD72" s="425"/>
      <c r="CE72" s="426"/>
      <c r="CF72" s="419"/>
      <c r="CG72" s="420"/>
      <c r="CH72" s="420"/>
      <c r="CI72" s="424"/>
      <c r="CJ72" s="425"/>
      <c r="CK72" s="426"/>
      <c r="CL72" s="419"/>
      <c r="CM72" s="420"/>
      <c r="CN72" s="420"/>
      <c r="CO72" s="424"/>
      <c r="CP72" s="425"/>
      <c r="CQ72" s="426"/>
      <c r="CR72" s="419"/>
      <c r="CS72" s="420"/>
      <c r="CT72" s="420"/>
      <c r="CU72" s="419"/>
      <c r="CV72" s="420"/>
      <c r="CW72" s="420"/>
      <c r="CX72" s="419"/>
      <c r="CY72" s="420"/>
      <c r="CZ72" s="420"/>
      <c r="DA72" s="482"/>
      <c r="DB72" s="483"/>
      <c r="DC72" s="483"/>
      <c r="DD72" s="483"/>
      <c r="DE72" s="483"/>
      <c r="DF72" s="483"/>
      <c r="DG72" s="483"/>
      <c r="DH72" s="483"/>
      <c r="DI72" s="484"/>
      <c r="DL72" s="774" t="str">
        <f>IF(ISERROR(HLOOKUP(#REF!,#REF!,4,FALSE)),"",HLOOKUP(#REF!,#REF!,4,FALSE))</f>
        <v/>
      </c>
      <c r="DM72" s="559"/>
      <c r="DN72" s="559"/>
      <c r="DO72" s="559"/>
      <c r="DP72" s="559"/>
      <c r="DQ72" s="559"/>
      <c r="DR72" s="559"/>
      <c r="DS72" s="559"/>
      <c r="DT72" s="559"/>
      <c r="DU72" s="559"/>
      <c r="DV72" s="559"/>
      <c r="DW72" s="559"/>
      <c r="DX72" s="559"/>
      <c r="DY72" s="768">
        <v>3</v>
      </c>
      <c r="DZ72" s="769"/>
      <c r="EA72" s="367"/>
      <c r="EB72" s="226"/>
      <c r="EC72" s="226"/>
      <c r="ED72" s="226"/>
      <c r="EE72" s="226"/>
      <c r="EF72" s="226"/>
      <c r="EG72" s="226"/>
      <c r="EH72" s="226"/>
      <c r="EI72" s="226"/>
      <c r="EJ72" s="368"/>
      <c r="EK72" s="777">
        <v>4</v>
      </c>
      <c r="EL72" s="768"/>
      <c r="EM72" s="559" t="str">
        <f>IF(ISERROR(HLOOKUP(#REF!,#REF!,5,FALSE)),"",HLOOKUP(#REF!,#REF!,5,FALSE))</f>
        <v/>
      </c>
      <c r="EN72" s="559"/>
      <c r="EO72" s="559"/>
      <c r="EP72" s="559"/>
      <c r="EQ72" s="559"/>
      <c r="ER72" s="559"/>
      <c r="ES72" s="559"/>
      <c r="ET72" s="559"/>
      <c r="EU72" s="559"/>
      <c r="EV72" s="559"/>
      <c r="EW72" s="559"/>
      <c r="EX72" s="559"/>
      <c r="EY72" s="750"/>
      <c r="EZ72" s="7"/>
      <c r="FA72" s="7"/>
      <c r="FB72" s="201"/>
      <c r="FC72" s="202"/>
      <c r="FD72" s="202"/>
      <c r="FE72" s="202"/>
      <c r="FF72" s="202"/>
      <c r="FG72" s="202"/>
      <c r="FH72" s="202"/>
      <c r="FI72" s="202"/>
      <c r="FJ72" s="202"/>
      <c r="FK72" s="202"/>
      <c r="FL72" s="202"/>
      <c r="FM72" s="202"/>
      <c r="FN72" s="202"/>
      <c r="FO72" s="202"/>
      <c r="FP72" s="202"/>
      <c r="FQ72" s="202"/>
      <c r="FR72" s="202"/>
      <c r="FS72" s="202"/>
      <c r="FT72" s="202"/>
      <c r="FU72" s="202"/>
      <c r="FV72" s="202"/>
      <c r="FW72" s="202"/>
      <c r="FX72" s="202"/>
      <c r="FY72" s="211"/>
      <c r="FZ72" s="202"/>
      <c r="GA72" s="202"/>
      <c r="GB72" s="202"/>
      <c r="GC72" s="202"/>
      <c r="GD72" s="202"/>
      <c r="GE72" s="202"/>
      <c r="GF72" s="202"/>
      <c r="GG72" s="202"/>
      <c r="GH72" s="202"/>
      <c r="GI72" s="202"/>
      <c r="GJ72" s="202"/>
      <c r="GK72" s="202"/>
      <c r="GL72" s="202"/>
      <c r="GM72" s="202"/>
      <c r="GN72" s="202"/>
      <c r="GO72" s="202"/>
      <c r="GP72" s="202"/>
      <c r="GQ72" s="202"/>
      <c r="GR72" s="202"/>
      <c r="GS72" s="202"/>
      <c r="GT72" s="202"/>
      <c r="GU72" s="212"/>
    </row>
    <row r="73" spans="1:203" ht="8.25" customHeight="1" x14ac:dyDescent="0.15">
      <c r="A73" s="412"/>
      <c r="B73" s="413"/>
      <c r="C73" s="413"/>
      <c r="D73" s="413"/>
      <c r="E73" s="413"/>
      <c r="F73" s="413"/>
      <c r="G73" s="413"/>
      <c r="H73" s="413"/>
      <c r="I73" s="413"/>
      <c r="J73" s="430"/>
      <c r="K73" s="579" t="s">
        <v>3</v>
      </c>
      <c r="L73" s="580"/>
      <c r="M73" s="580"/>
      <c r="N73" s="581"/>
      <c r="O73" s="579" t="s">
        <v>6</v>
      </c>
      <c r="P73" s="580"/>
      <c r="Q73" s="580"/>
      <c r="R73" s="588"/>
      <c r="S73" s="509"/>
      <c r="T73" s="510"/>
      <c r="U73" s="510"/>
      <c r="V73" s="510"/>
      <c r="W73" s="511"/>
      <c r="X73" s="436"/>
      <c r="Y73" s="437"/>
      <c r="Z73" s="94">
        <v>3</v>
      </c>
      <c r="AA73" s="440"/>
      <c r="AB73" s="437"/>
      <c r="AC73" s="93">
        <v>7</v>
      </c>
      <c r="AD73" s="440"/>
      <c r="AE73" s="437"/>
      <c r="AF73" s="93">
        <v>3</v>
      </c>
      <c r="AG73" s="440"/>
      <c r="AH73" s="437"/>
      <c r="AI73" s="93">
        <v>7</v>
      </c>
      <c r="AJ73" s="440"/>
      <c r="AK73" s="437"/>
      <c r="AL73" s="93">
        <v>3</v>
      </c>
      <c r="AM73" s="440"/>
      <c r="AN73" s="437"/>
      <c r="AO73" s="93">
        <v>7</v>
      </c>
      <c r="AP73" s="440"/>
      <c r="AQ73" s="437"/>
      <c r="AR73" s="93">
        <v>3</v>
      </c>
      <c r="AS73" s="440"/>
      <c r="AT73" s="437"/>
      <c r="AU73" s="93">
        <v>7</v>
      </c>
      <c r="AV73" s="440"/>
      <c r="AW73" s="437"/>
      <c r="AX73" s="93">
        <v>3</v>
      </c>
      <c r="AY73" s="440"/>
      <c r="AZ73" s="437"/>
      <c r="BA73" s="93">
        <v>7</v>
      </c>
      <c r="BB73" s="440"/>
      <c r="BC73" s="437"/>
      <c r="BD73" s="93">
        <v>3</v>
      </c>
      <c r="BE73" s="440"/>
      <c r="BF73" s="437"/>
      <c r="BG73" s="93">
        <v>7</v>
      </c>
      <c r="BH73" s="491" t="s">
        <v>71</v>
      </c>
      <c r="BI73" s="492"/>
      <c r="BJ73" s="493"/>
      <c r="BK73" s="493"/>
      <c r="BL73" s="493"/>
      <c r="BM73" s="493"/>
      <c r="BN73" s="493"/>
      <c r="BO73" s="493"/>
      <c r="BP73" s="494"/>
      <c r="BQ73" s="436"/>
      <c r="BR73" s="437"/>
      <c r="BS73" s="94">
        <v>3</v>
      </c>
      <c r="BT73" s="440"/>
      <c r="BU73" s="437"/>
      <c r="BV73" s="93">
        <v>7</v>
      </c>
      <c r="BW73" s="440"/>
      <c r="BX73" s="437"/>
      <c r="BY73" s="93">
        <v>3</v>
      </c>
      <c r="BZ73" s="440"/>
      <c r="CA73" s="437"/>
      <c r="CB73" s="93">
        <v>7</v>
      </c>
      <c r="CC73" s="440"/>
      <c r="CD73" s="437"/>
      <c r="CE73" s="93">
        <v>3</v>
      </c>
      <c r="CF73" s="440"/>
      <c r="CG73" s="437"/>
      <c r="CH73" s="93">
        <v>7</v>
      </c>
      <c r="CI73" s="440"/>
      <c r="CJ73" s="437"/>
      <c r="CK73" s="93">
        <v>3</v>
      </c>
      <c r="CL73" s="440"/>
      <c r="CM73" s="437"/>
      <c r="CN73" s="93">
        <v>7</v>
      </c>
      <c r="CO73" s="440"/>
      <c r="CP73" s="437"/>
      <c r="CQ73" s="93">
        <v>3</v>
      </c>
      <c r="CR73" s="440"/>
      <c r="CS73" s="437"/>
      <c r="CT73" s="93">
        <v>7</v>
      </c>
      <c r="CU73" s="440"/>
      <c r="CV73" s="437"/>
      <c r="CW73" s="93">
        <v>3</v>
      </c>
      <c r="CX73" s="440"/>
      <c r="CY73" s="437"/>
      <c r="CZ73" s="93">
        <v>7</v>
      </c>
      <c r="DA73" s="491" t="s">
        <v>71</v>
      </c>
      <c r="DB73" s="492"/>
      <c r="DC73" s="493"/>
      <c r="DD73" s="493"/>
      <c r="DE73" s="493"/>
      <c r="DF73" s="493"/>
      <c r="DG73" s="493"/>
      <c r="DH73" s="493"/>
      <c r="DI73" s="494"/>
      <c r="DL73" s="775"/>
      <c r="DM73" s="251"/>
      <c r="DN73" s="251"/>
      <c r="DO73" s="251"/>
      <c r="DP73" s="251"/>
      <c r="DQ73" s="251"/>
      <c r="DR73" s="251"/>
      <c r="DS73" s="251"/>
      <c r="DT73" s="251"/>
      <c r="DU73" s="251"/>
      <c r="DV73" s="251"/>
      <c r="DW73" s="251"/>
      <c r="DX73" s="251"/>
      <c r="DY73" s="770"/>
      <c r="DZ73" s="771"/>
      <c r="EA73" s="367"/>
      <c r="EB73" s="226"/>
      <c r="EC73" s="226"/>
      <c r="ED73" s="226"/>
      <c r="EE73" s="226"/>
      <c r="EF73" s="226"/>
      <c r="EG73" s="226"/>
      <c r="EH73" s="226"/>
      <c r="EI73" s="226"/>
      <c r="EJ73" s="368"/>
      <c r="EK73" s="778"/>
      <c r="EL73" s="770"/>
      <c r="EM73" s="251"/>
      <c r="EN73" s="251"/>
      <c r="EO73" s="251"/>
      <c r="EP73" s="251"/>
      <c r="EQ73" s="251"/>
      <c r="ER73" s="251"/>
      <c r="ES73" s="251"/>
      <c r="ET73" s="251"/>
      <c r="EU73" s="251"/>
      <c r="EV73" s="251"/>
      <c r="EW73" s="251"/>
      <c r="EX73" s="251"/>
      <c r="EY73" s="751"/>
      <c r="EZ73" s="7"/>
      <c r="FA73" s="7"/>
      <c r="FB73" s="199" t="s">
        <v>95</v>
      </c>
      <c r="FC73" s="200"/>
      <c r="FD73" s="200"/>
      <c r="FE73" s="200"/>
      <c r="FF73" s="200"/>
      <c r="FG73" s="200"/>
      <c r="FH73" s="200"/>
      <c r="FI73" s="200"/>
      <c r="FJ73" s="200"/>
      <c r="FK73" s="200"/>
      <c r="FL73" s="200"/>
      <c r="FM73" s="200"/>
      <c r="FN73" s="200"/>
      <c r="FO73" s="200"/>
      <c r="FP73" s="200"/>
      <c r="FQ73" s="200"/>
      <c r="FR73" s="200"/>
      <c r="FS73" s="200"/>
      <c r="FT73" s="200"/>
      <c r="FU73" s="200"/>
      <c r="FV73" s="200"/>
      <c r="FW73" s="200"/>
      <c r="FX73" s="200"/>
      <c r="FY73" s="205" t="s">
        <v>95</v>
      </c>
      <c r="FZ73" s="198"/>
      <c r="GA73" s="198"/>
      <c r="GB73" s="198"/>
      <c r="GC73" s="198"/>
      <c r="GD73" s="198"/>
      <c r="GE73" s="198"/>
      <c r="GF73" s="198"/>
      <c r="GG73" s="198"/>
      <c r="GH73" s="198"/>
      <c r="GI73" s="198"/>
      <c r="GJ73" s="198"/>
      <c r="GK73" s="198"/>
      <c r="GL73" s="198"/>
      <c r="GM73" s="198"/>
      <c r="GN73" s="198"/>
      <c r="GO73" s="198"/>
      <c r="GP73" s="198"/>
      <c r="GQ73" s="198"/>
      <c r="GR73" s="198"/>
      <c r="GS73" s="198"/>
      <c r="GT73" s="198"/>
      <c r="GU73" s="206"/>
    </row>
    <row r="74" spans="1:203" ht="8.25" customHeight="1" x14ac:dyDescent="0.15">
      <c r="A74" s="412"/>
      <c r="B74" s="413"/>
      <c r="C74" s="413"/>
      <c r="D74" s="413"/>
      <c r="E74" s="413"/>
      <c r="F74" s="413"/>
      <c r="G74" s="413"/>
      <c r="H74" s="413"/>
      <c r="I74" s="413"/>
      <c r="J74" s="430"/>
      <c r="K74" s="582"/>
      <c r="L74" s="583"/>
      <c r="M74" s="583"/>
      <c r="N74" s="584"/>
      <c r="O74" s="582"/>
      <c r="P74" s="583"/>
      <c r="Q74" s="583"/>
      <c r="R74" s="589"/>
      <c r="S74" s="509"/>
      <c r="T74" s="510"/>
      <c r="U74" s="510"/>
      <c r="V74" s="510"/>
      <c r="W74" s="511"/>
      <c r="X74" s="443"/>
      <c r="Y74" s="418"/>
      <c r="Z74" s="438"/>
      <c r="AA74" s="417"/>
      <c r="AB74" s="418"/>
      <c r="AC74" s="418"/>
      <c r="AD74" s="417"/>
      <c r="AE74" s="418"/>
      <c r="AF74" s="418"/>
      <c r="AG74" s="417"/>
      <c r="AH74" s="418"/>
      <c r="AI74" s="418"/>
      <c r="AJ74" s="417"/>
      <c r="AK74" s="418"/>
      <c r="AL74" s="418"/>
      <c r="AM74" s="417"/>
      <c r="AN74" s="418"/>
      <c r="AO74" s="418"/>
      <c r="AP74" s="417"/>
      <c r="AQ74" s="418"/>
      <c r="AR74" s="418"/>
      <c r="AS74" s="417"/>
      <c r="AT74" s="418"/>
      <c r="AU74" s="418"/>
      <c r="AV74" s="417"/>
      <c r="AW74" s="418"/>
      <c r="AX74" s="418"/>
      <c r="AY74" s="417"/>
      <c r="AZ74" s="418"/>
      <c r="BA74" s="418"/>
      <c r="BB74" s="417"/>
      <c r="BC74" s="418"/>
      <c r="BD74" s="418"/>
      <c r="BE74" s="417"/>
      <c r="BF74" s="418"/>
      <c r="BG74" s="418"/>
      <c r="BH74" s="495"/>
      <c r="BI74" s="492"/>
      <c r="BJ74" s="493"/>
      <c r="BK74" s="493"/>
      <c r="BL74" s="493"/>
      <c r="BM74" s="493"/>
      <c r="BN74" s="493"/>
      <c r="BO74" s="493"/>
      <c r="BP74" s="494"/>
      <c r="BQ74" s="443"/>
      <c r="BR74" s="418"/>
      <c r="BS74" s="438"/>
      <c r="BT74" s="417"/>
      <c r="BU74" s="418"/>
      <c r="BV74" s="418"/>
      <c r="BW74" s="417"/>
      <c r="BX74" s="418"/>
      <c r="BY74" s="418"/>
      <c r="BZ74" s="417"/>
      <c r="CA74" s="418"/>
      <c r="CB74" s="418"/>
      <c r="CC74" s="417"/>
      <c r="CD74" s="418"/>
      <c r="CE74" s="418"/>
      <c r="CF74" s="417"/>
      <c r="CG74" s="418"/>
      <c r="CH74" s="418"/>
      <c r="CI74" s="417"/>
      <c r="CJ74" s="418"/>
      <c r="CK74" s="418"/>
      <c r="CL74" s="417"/>
      <c r="CM74" s="418"/>
      <c r="CN74" s="418"/>
      <c r="CO74" s="417"/>
      <c r="CP74" s="418"/>
      <c r="CQ74" s="418"/>
      <c r="CR74" s="417"/>
      <c r="CS74" s="418"/>
      <c r="CT74" s="418"/>
      <c r="CU74" s="417"/>
      <c r="CV74" s="418"/>
      <c r="CW74" s="418"/>
      <c r="CX74" s="417"/>
      <c r="CY74" s="418"/>
      <c r="CZ74" s="418"/>
      <c r="DA74" s="495"/>
      <c r="DB74" s="492"/>
      <c r="DC74" s="493"/>
      <c r="DD74" s="493"/>
      <c r="DE74" s="493"/>
      <c r="DF74" s="493"/>
      <c r="DG74" s="493"/>
      <c r="DH74" s="493"/>
      <c r="DI74" s="494"/>
      <c r="DL74" s="776"/>
      <c r="DM74" s="564"/>
      <c r="DN74" s="564"/>
      <c r="DO74" s="564"/>
      <c r="DP74" s="564"/>
      <c r="DQ74" s="564"/>
      <c r="DR74" s="564"/>
      <c r="DS74" s="564"/>
      <c r="DT74" s="564"/>
      <c r="DU74" s="564"/>
      <c r="DV74" s="564"/>
      <c r="DW74" s="564"/>
      <c r="DX74" s="564"/>
      <c r="DY74" s="772"/>
      <c r="DZ74" s="773"/>
      <c r="EA74" s="533"/>
      <c r="EB74" s="534"/>
      <c r="EC74" s="534"/>
      <c r="ED74" s="534"/>
      <c r="EE74" s="534"/>
      <c r="EF74" s="534"/>
      <c r="EG74" s="534"/>
      <c r="EH74" s="534"/>
      <c r="EI74" s="534"/>
      <c r="EJ74" s="535"/>
      <c r="EK74" s="779"/>
      <c r="EL74" s="772"/>
      <c r="EM74" s="564"/>
      <c r="EN74" s="564"/>
      <c r="EO74" s="564"/>
      <c r="EP74" s="564"/>
      <c r="EQ74" s="564"/>
      <c r="ER74" s="564"/>
      <c r="ES74" s="564"/>
      <c r="ET74" s="564"/>
      <c r="EU74" s="564"/>
      <c r="EV74" s="564"/>
      <c r="EW74" s="564"/>
      <c r="EX74" s="564"/>
      <c r="EY74" s="752"/>
      <c r="EZ74" s="7"/>
      <c r="FA74" s="7"/>
      <c r="FB74" s="199"/>
      <c r="FC74" s="200"/>
      <c r="FD74" s="200"/>
      <c r="FE74" s="200"/>
      <c r="FF74" s="200"/>
      <c r="FG74" s="200"/>
      <c r="FH74" s="200"/>
      <c r="FI74" s="200"/>
      <c r="FJ74" s="200"/>
      <c r="FK74" s="200"/>
      <c r="FL74" s="200"/>
      <c r="FM74" s="200"/>
      <c r="FN74" s="200"/>
      <c r="FO74" s="200"/>
      <c r="FP74" s="200"/>
      <c r="FQ74" s="200"/>
      <c r="FR74" s="200"/>
      <c r="FS74" s="200"/>
      <c r="FT74" s="200"/>
      <c r="FU74" s="200"/>
      <c r="FV74" s="200"/>
      <c r="FW74" s="200"/>
      <c r="FX74" s="200"/>
      <c r="FY74" s="207"/>
      <c r="FZ74" s="200"/>
      <c r="GA74" s="200"/>
      <c r="GB74" s="200"/>
      <c r="GC74" s="200"/>
      <c r="GD74" s="200"/>
      <c r="GE74" s="200"/>
      <c r="GF74" s="200"/>
      <c r="GG74" s="200"/>
      <c r="GH74" s="200"/>
      <c r="GI74" s="200"/>
      <c r="GJ74" s="200"/>
      <c r="GK74" s="200"/>
      <c r="GL74" s="200"/>
      <c r="GM74" s="200"/>
      <c r="GN74" s="200"/>
      <c r="GO74" s="200"/>
      <c r="GP74" s="200"/>
      <c r="GQ74" s="200"/>
      <c r="GR74" s="200"/>
      <c r="GS74" s="200"/>
      <c r="GT74" s="200"/>
      <c r="GU74" s="208"/>
    </row>
    <row r="75" spans="1:203" ht="8.25" customHeight="1" x14ac:dyDescent="0.15">
      <c r="A75" s="412"/>
      <c r="B75" s="413"/>
      <c r="C75" s="413"/>
      <c r="D75" s="413"/>
      <c r="E75" s="413"/>
      <c r="F75" s="413"/>
      <c r="G75" s="413"/>
      <c r="H75" s="413"/>
      <c r="I75" s="413"/>
      <c r="J75" s="430"/>
      <c r="K75" s="585"/>
      <c r="L75" s="586"/>
      <c r="M75" s="586"/>
      <c r="N75" s="587"/>
      <c r="O75" s="585"/>
      <c r="P75" s="586"/>
      <c r="Q75" s="586"/>
      <c r="R75" s="590"/>
      <c r="S75" s="509"/>
      <c r="T75" s="510"/>
      <c r="U75" s="510"/>
      <c r="V75" s="510"/>
      <c r="W75" s="511"/>
      <c r="X75" s="444"/>
      <c r="Y75" s="420"/>
      <c r="Z75" s="439"/>
      <c r="AA75" s="419"/>
      <c r="AB75" s="420"/>
      <c r="AC75" s="420"/>
      <c r="AD75" s="419"/>
      <c r="AE75" s="420"/>
      <c r="AF75" s="420"/>
      <c r="AG75" s="419"/>
      <c r="AH75" s="420"/>
      <c r="AI75" s="420"/>
      <c r="AJ75" s="419"/>
      <c r="AK75" s="420"/>
      <c r="AL75" s="420"/>
      <c r="AM75" s="419"/>
      <c r="AN75" s="420"/>
      <c r="AO75" s="420"/>
      <c r="AP75" s="419"/>
      <c r="AQ75" s="420"/>
      <c r="AR75" s="420"/>
      <c r="AS75" s="419"/>
      <c r="AT75" s="420"/>
      <c r="AU75" s="420"/>
      <c r="AV75" s="419"/>
      <c r="AW75" s="420"/>
      <c r="AX75" s="420"/>
      <c r="AY75" s="419"/>
      <c r="AZ75" s="420"/>
      <c r="BA75" s="420"/>
      <c r="BB75" s="419"/>
      <c r="BC75" s="420"/>
      <c r="BD75" s="420"/>
      <c r="BE75" s="419"/>
      <c r="BF75" s="420"/>
      <c r="BG75" s="420"/>
      <c r="BH75" s="495"/>
      <c r="BI75" s="492"/>
      <c r="BJ75" s="493"/>
      <c r="BK75" s="493"/>
      <c r="BL75" s="493"/>
      <c r="BM75" s="493"/>
      <c r="BN75" s="493"/>
      <c r="BO75" s="493"/>
      <c r="BP75" s="494"/>
      <c r="BQ75" s="444"/>
      <c r="BR75" s="420"/>
      <c r="BS75" s="439"/>
      <c r="BT75" s="419"/>
      <c r="BU75" s="420"/>
      <c r="BV75" s="420"/>
      <c r="BW75" s="419"/>
      <c r="BX75" s="420"/>
      <c r="BY75" s="420"/>
      <c r="BZ75" s="419"/>
      <c r="CA75" s="420"/>
      <c r="CB75" s="420"/>
      <c r="CC75" s="419"/>
      <c r="CD75" s="420"/>
      <c r="CE75" s="420"/>
      <c r="CF75" s="419"/>
      <c r="CG75" s="420"/>
      <c r="CH75" s="420"/>
      <c r="CI75" s="419"/>
      <c r="CJ75" s="420"/>
      <c r="CK75" s="420"/>
      <c r="CL75" s="419"/>
      <c r="CM75" s="420"/>
      <c r="CN75" s="420"/>
      <c r="CO75" s="419"/>
      <c r="CP75" s="420"/>
      <c r="CQ75" s="420"/>
      <c r="CR75" s="419"/>
      <c r="CS75" s="420"/>
      <c r="CT75" s="420"/>
      <c r="CU75" s="419"/>
      <c r="CV75" s="420"/>
      <c r="CW75" s="420"/>
      <c r="CX75" s="419"/>
      <c r="CY75" s="420"/>
      <c r="CZ75" s="420"/>
      <c r="DA75" s="495"/>
      <c r="DB75" s="492"/>
      <c r="DC75" s="493"/>
      <c r="DD75" s="493"/>
      <c r="DE75" s="493"/>
      <c r="DF75" s="493"/>
      <c r="DG75" s="493"/>
      <c r="DH75" s="493"/>
      <c r="DI75" s="494"/>
      <c r="DL75" s="753" t="s">
        <v>96</v>
      </c>
      <c r="DM75" s="754"/>
      <c r="DN75" s="754"/>
      <c r="DO75" s="754"/>
      <c r="DP75" s="754"/>
      <c r="DQ75" s="754"/>
      <c r="DR75" s="754"/>
      <c r="DS75" s="754"/>
      <c r="DT75" s="754"/>
      <c r="DU75" s="754"/>
      <c r="DV75" s="754"/>
      <c r="DW75" s="754"/>
      <c r="DX75" s="754"/>
      <c r="DY75" s="754"/>
      <c r="DZ75" s="754"/>
      <c r="EA75" s="765" t="s">
        <v>94</v>
      </c>
      <c r="EB75" s="765"/>
      <c r="EC75" s="765"/>
      <c r="ED75" s="765"/>
      <c r="EE75" s="765"/>
      <c r="EF75" s="765"/>
      <c r="EG75" s="765"/>
      <c r="EH75" s="765"/>
      <c r="EI75" s="765"/>
      <c r="EJ75" s="765"/>
      <c r="EK75" s="759" t="s">
        <v>97</v>
      </c>
      <c r="EL75" s="759"/>
      <c r="EM75" s="759"/>
      <c r="EN75" s="759"/>
      <c r="EO75" s="759"/>
      <c r="EP75" s="759"/>
      <c r="EQ75" s="759"/>
      <c r="ER75" s="759"/>
      <c r="ES75" s="759"/>
      <c r="ET75" s="759"/>
      <c r="EU75" s="759"/>
      <c r="EV75" s="759"/>
      <c r="EW75" s="759"/>
      <c r="EX75" s="759"/>
      <c r="EY75" s="760"/>
      <c r="EZ75" s="25"/>
      <c r="FA75" s="25"/>
      <c r="FB75" s="199"/>
      <c r="FC75" s="200"/>
      <c r="FD75" s="200"/>
      <c r="FE75" s="200"/>
      <c r="FF75" s="200"/>
      <c r="FG75" s="200"/>
      <c r="FH75" s="200"/>
      <c r="FI75" s="200"/>
      <c r="FJ75" s="200"/>
      <c r="FK75" s="200"/>
      <c r="FL75" s="200"/>
      <c r="FM75" s="200"/>
      <c r="FN75" s="200"/>
      <c r="FO75" s="200"/>
      <c r="FP75" s="200"/>
      <c r="FQ75" s="200"/>
      <c r="FR75" s="200"/>
      <c r="FS75" s="200"/>
      <c r="FT75" s="200"/>
      <c r="FU75" s="200"/>
      <c r="FV75" s="200"/>
      <c r="FW75" s="200"/>
      <c r="FX75" s="200"/>
      <c r="FY75" s="207"/>
      <c r="FZ75" s="200"/>
      <c r="GA75" s="200"/>
      <c r="GB75" s="200"/>
      <c r="GC75" s="200"/>
      <c r="GD75" s="200"/>
      <c r="GE75" s="200"/>
      <c r="GF75" s="200"/>
      <c r="GG75" s="200"/>
      <c r="GH75" s="200"/>
      <c r="GI75" s="200"/>
      <c r="GJ75" s="200"/>
      <c r="GK75" s="200"/>
      <c r="GL75" s="200"/>
      <c r="GM75" s="200"/>
      <c r="GN75" s="200"/>
      <c r="GO75" s="200"/>
      <c r="GP75" s="200"/>
      <c r="GQ75" s="200"/>
      <c r="GR75" s="200"/>
      <c r="GS75" s="200"/>
      <c r="GT75" s="200"/>
      <c r="GU75" s="208"/>
    </row>
    <row r="76" spans="1:203" ht="8.25" customHeight="1" x14ac:dyDescent="0.15">
      <c r="A76" s="412"/>
      <c r="B76" s="413"/>
      <c r="C76" s="413"/>
      <c r="D76" s="413"/>
      <c r="E76" s="413"/>
      <c r="F76" s="413"/>
      <c r="G76" s="413"/>
      <c r="H76" s="413"/>
      <c r="I76" s="413"/>
      <c r="J76" s="430"/>
      <c r="K76" s="579" t="s">
        <v>4</v>
      </c>
      <c r="L76" s="580"/>
      <c r="M76" s="580"/>
      <c r="N76" s="581"/>
      <c r="O76" s="579" t="s">
        <v>7</v>
      </c>
      <c r="P76" s="580"/>
      <c r="Q76" s="580"/>
      <c r="R76" s="588"/>
      <c r="S76" s="509"/>
      <c r="T76" s="510"/>
      <c r="U76" s="510"/>
      <c r="V76" s="510"/>
      <c r="W76" s="511"/>
      <c r="X76" s="436"/>
      <c r="Y76" s="437"/>
      <c r="Z76" s="94">
        <v>4</v>
      </c>
      <c r="AA76" s="440"/>
      <c r="AB76" s="437"/>
      <c r="AC76" s="94">
        <v>8</v>
      </c>
      <c r="AD76" s="440"/>
      <c r="AE76" s="437"/>
      <c r="AF76" s="94">
        <v>4</v>
      </c>
      <c r="AG76" s="440"/>
      <c r="AH76" s="437"/>
      <c r="AI76" s="94">
        <v>8</v>
      </c>
      <c r="AJ76" s="440"/>
      <c r="AK76" s="437"/>
      <c r="AL76" s="94">
        <v>4</v>
      </c>
      <c r="AM76" s="440"/>
      <c r="AN76" s="437"/>
      <c r="AO76" s="94">
        <v>8</v>
      </c>
      <c r="AP76" s="440"/>
      <c r="AQ76" s="437"/>
      <c r="AR76" s="94">
        <v>4</v>
      </c>
      <c r="AS76" s="440"/>
      <c r="AT76" s="437"/>
      <c r="AU76" s="94">
        <v>8</v>
      </c>
      <c r="AV76" s="440"/>
      <c r="AW76" s="437"/>
      <c r="AX76" s="94">
        <v>4</v>
      </c>
      <c r="AY76" s="440"/>
      <c r="AZ76" s="437"/>
      <c r="BA76" s="94">
        <v>8</v>
      </c>
      <c r="BB76" s="440"/>
      <c r="BC76" s="437"/>
      <c r="BD76" s="94">
        <v>4</v>
      </c>
      <c r="BE76" s="440"/>
      <c r="BF76" s="437"/>
      <c r="BG76" s="94">
        <v>8</v>
      </c>
      <c r="BH76" s="491" t="s">
        <v>71</v>
      </c>
      <c r="BI76" s="492"/>
      <c r="BJ76" s="493"/>
      <c r="BK76" s="493"/>
      <c r="BL76" s="493"/>
      <c r="BM76" s="493"/>
      <c r="BN76" s="493"/>
      <c r="BO76" s="493"/>
      <c r="BP76" s="494"/>
      <c r="BQ76" s="436"/>
      <c r="BR76" s="437"/>
      <c r="BS76" s="94">
        <v>4</v>
      </c>
      <c r="BT76" s="440"/>
      <c r="BU76" s="437"/>
      <c r="BV76" s="94">
        <v>8</v>
      </c>
      <c r="BW76" s="440"/>
      <c r="BX76" s="437"/>
      <c r="BY76" s="94">
        <v>4</v>
      </c>
      <c r="BZ76" s="440"/>
      <c r="CA76" s="437"/>
      <c r="CB76" s="94">
        <v>8</v>
      </c>
      <c r="CC76" s="440"/>
      <c r="CD76" s="437"/>
      <c r="CE76" s="94">
        <v>4</v>
      </c>
      <c r="CF76" s="440"/>
      <c r="CG76" s="437"/>
      <c r="CH76" s="94">
        <v>8</v>
      </c>
      <c r="CI76" s="440"/>
      <c r="CJ76" s="437"/>
      <c r="CK76" s="94">
        <v>4</v>
      </c>
      <c r="CL76" s="440"/>
      <c r="CM76" s="437"/>
      <c r="CN76" s="94">
        <v>8</v>
      </c>
      <c r="CO76" s="440"/>
      <c r="CP76" s="437"/>
      <c r="CQ76" s="94">
        <v>4</v>
      </c>
      <c r="CR76" s="440"/>
      <c r="CS76" s="437"/>
      <c r="CT76" s="94">
        <v>8</v>
      </c>
      <c r="CU76" s="440"/>
      <c r="CV76" s="437"/>
      <c r="CW76" s="94">
        <v>4</v>
      </c>
      <c r="CX76" s="440"/>
      <c r="CY76" s="437"/>
      <c r="CZ76" s="94">
        <v>8</v>
      </c>
      <c r="DA76" s="537" t="s">
        <v>71</v>
      </c>
      <c r="DB76" s="531"/>
      <c r="DC76" s="531"/>
      <c r="DD76" s="531"/>
      <c r="DE76" s="531"/>
      <c r="DF76" s="531"/>
      <c r="DG76" s="531"/>
      <c r="DH76" s="531"/>
      <c r="DI76" s="548"/>
      <c r="DL76" s="755"/>
      <c r="DM76" s="756"/>
      <c r="DN76" s="756"/>
      <c r="DO76" s="756"/>
      <c r="DP76" s="756"/>
      <c r="DQ76" s="756"/>
      <c r="DR76" s="756"/>
      <c r="DS76" s="756"/>
      <c r="DT76" s="756"/>
      <c r="DU76" s="756"/>
      <c r="DV76" s="756"/>
      <c r="DW76" s="756"/>
      <c r="DX76" s="756"/>
      <c r="DY76" s="756"/>
      <c r="DZ76" s="756"/>
      <c r="EA76" s="766"/>
      <c r="EB76" s="766"/>
      <c r="EC76" s="766"/>
      <c r="ED76" s="766"/>
      <c r="EE76" s="766"/>
      <c r="EF76" s="766"/>
      <c r="EG76" s="766"/>
      <c r="EH76" s="766"/>
      <c r="EI76" s="766"/>
      <c r="EJ76" s="766"/>
      <c r="EK76" s="761"/>
      <c r="EL76" s="761"/>
      <c r="EM76" s="761"/>
      <c r="EN76" s="761"/>
      <c r="EO76" s="761"/>
      <c r="EP76" s="761"/>
      <c r="EQ76" s="761"/>
      <c r="ER76" s="761"/>
      <c r="ES76" s="761"/>
      <c r="ET76" s="761"/>
      <c r="EU76" s="761"/>
      <c r="EV76" s="761"/>
      <c r="EW76" s="761"/>
      <c r="EX76" s="761"/>
      <c r="EY76" s="762"/>
      <c r="EZ76" s="25"/>
      <c r="FA76" s="25"/>
      <c r="FB76" s="199"/>
      <c r="FC76" s="200"/>
      <c r="FD76" s="200"/>
      <c r="FE76" s="200"/>
      <c r="FF76" s="200"/>
      <c r="FG76" s="200"/>
      <c r="FH76" s="200"/>
      <c r="FI76" s="200"/>
      <c r="FJ76" s="200"/>
      <c r="FK76" s="200"/>
      <c r="FL76" s="200"/>
      <c r="FM76" s="200"/>
      <c r="FN76" s="200"/>
      <c r="FO76" s="200"/>
      <c r="FP76" s="200"/>
      <c r="FQ76" s="200"/>
      <c r="FR76" s="200"/>
      <c r="FS76" s="200"/>
      <c r="FT76" s="200"/>
      <c r="FU76" s="200"/>
      <c r="FV76" s="200"/>
      <c r="FW76" s="200"/>
      <c r="FX76" s="200"/>
      <c r="FY76" s="207"/>
      <c r="FZ76" s="200"/>
      <c r="GA76" s="200"/>
      <c r="GB76" s="200"/>
      <c r="GC76" s="200"/>
      <c r="GD76" s="200"/>
      <c r="GE76" s="200"/>
      <c r="GF76" s="200"/>
      <c r="GG76" s="200"/>
      <c r="GH76" s="200"/>
      <c r="GI76" s="200"/>
      <c r="GJ76" s="200"/>
      <c r="GK76" s="200"/>
      <c r="GL76" s="200"/>
      <c r="GM76" s="200"/>
      <c r="GN76" s="200"/>
      <c r="GO76" s="200"/>
      <c r="GP76" s="200"/>
      <c r="GQ76" s="200"/>
      <c r="GR76" s="200"/>
      <c r="GS76" s="200"/>
      <c r="GT76" s="200"/>
      <c r="GU76" s="208"/>
    </row>
    <row r="77" spans="1:203" ht="8.25" customHeight="1" x14ac:dyDescent="0.15">
      <c r="A77" s="412"/>
      <c r="B77" s="413"/>
      <c r="C77" s="413"/>
      <c r="D77" s="413"/>
      <c r="E77" s="413"/>
      <c r="F77" s="413"/>
      <c r="G77" s="413"/>
      <c r="H77" s="413"/>
      <c r="I77" s="413"/>
      <c r="J77" s="430"/>
      <c r="K77" s="582"/>
      <c r="L77" s="583"/>
      <c r="M77" s="583"/>
      <c r="N77" s="584"/>
      <c r="O77" s="582"/>
      <c r="P77" s="583"/>
      <c r="Q77" s="583"/>
      <c r="R77" s="589"/>
      <c r="S77" s="509"/>
      <c r="T77" s="510"/>
      <c r="U77" s="510"/>
      <c r="V77" s="510"/>
      <c r="W77" s="511"/>
      <c r="X77" s="443"/>
      <c r="Y77" s="418"/>
      <c r="Z77" s="438"/>
      <c r="AA77" s="417"/>
      <c r="AB77" s="418"/>
      <c r="AC77" s="438"/>
      <c r="AD77" s="417"/>
      <c r="AE77" s="418"/>
      <c r="AF77" s="438"/>
      <c r="AG77" s="417"/>
      <c r="AH77" s="418"/>
      <c r="AI77" s="438"/>
      <c r="AJ77" s="417"/>
      <c r="AK77" s="418"/>
      <c r="AL77" s="438"/>
      <c r="AM77" s="417"/>
      <c r="AN77" s="418"/>
      <c r="AO77" s="438"/>
      <c r="AP77" s="417"/>
      <c r="AQ77" s="418"/>
      <c r="AR77" s="438"/>
      <c r="AS77" s="417"/>
      <c r="AT77" s="418"/>
      <c r="AU77" s="438"/>
      <c r="AV77" s="417"/>
      <c r="AW77" s="418"/>
      <c r="AX77" s="438"/>
      <c r="AY77" s="417"/>
      <c r="AZ77" s="418"/>
      <c r="BA77" s="438"/>
      <c r="BB77" s="417"/>
      <c r="BC77" s="418"/>
      <c r="BD77" s="438"/>
      <c r="BE77" s="417"/>
      <c r="BF77" s="418"/>
      <c r="BG77" s="438"/>
      <c r="BH77" s="495"/>
      <c r="BI77" s="492"/>
      <c r="BJ77" s="493"/>
      <c r="BK77" s="493"/>
      <c r="BL77" s="493"/>
      <c r="BM77" s="493"/>
      <c r="BN77" s="493"/>
      <c r="BO77" s="493"/>
      <c r="BP77" s="494"/>
      <c r="BQ77" s="443"/>
      <c r="BR77" s="418"/>
      <c r="BS77" s="438"/>
      <c r="BT77" s="417"/>
      <c r="BU77" s="418"/>
      <c r="BV77" s="438"/>
      <c r="BW77" s="417"/>
      <c r="BX77" s="418"/>
      <c r="BY77" s="438"/>
      <c r="BZ77" s="417"/>
      <c r="CA77" s="418"/>
      <c r="CB77" s="438"/>
      <c r="CC77" s="417"/>
      <c r="CD77" s="418"/>
      <c r="CE77" s="438"/>
      <c r="CF77" s="417"/>
      <c r="CG77" s="418"/>
      <c r="CH77" s="438"/>
      <c r="CI77" s="417"/>
      <c r="CJ77" s="418"/>
      <c r="CK77" s="438"/>
      <c r="CL77" s="417"/>
      <c r="CM77" s="418"/>
      <c r="CN77" s="438"/>
      <c r="CO77" s="417"/>
      <c r="CP77" s="418"/>
      <c r="CQ77" s="438"/>
      <c r="CR77" s="417"/>
      <c r="CS77" s="418"/>
      <c r="CT77" s="438"/>
      <c r="CU77" s="417"/>
      <c r="CV77" s="418"/>
      <c r="CW77" s="438"/>
      <c r="CX77" s="417"/>
      <c r="CY77" s="418"/>
      <c r="CZ77" s="438"/>
      <c r="DA77" s="382"/>
      <c r="DB77" s="226"/>
      <c r="DC77" s="226"/>
      <c r="DD77" s="226"/>
      <c r="DE77" s="226"/>
      <c r="DF77" s="226"/>
      <c r="DG77" s="226"/>
      <c r="DH77" s="226"/>
      <c r="DI77" s="385"/>
      <c r="DL77" s="755"/>
      <c r="DM77" s="756"/>
      <c r="DN77" s="756"/>
      <c r="DO77" s="756"/>
      <c r="DP77" s="756"/>
      <c r="DQ77" s="756"/>
      <c r="DR77" s="756"/>
      <c r="DS77" s="756"/>
      <c r="DT77" s="756"/>
      <c r="DU77" s="756"/>
      <c r="DV77" s="756"/>
      <c r="DW77" s="756"/>
      <c r="DX77" s="756"/>
      <c r="DY77" s="756"/>
      <c r="DZ77" s="756"/>
      <c r="EA77" s="766"/>
      <c r="EB77" s="766"/>
      <c r="EC77" s="766"/>
      <c r="ED77" s="766"/>
      <c r="EE77" s="766"/>
      <c r="EF77" s="766"/>
      <c r="EG77" s="766"/>
      <c r="EH77" s="766"/>
      <c r="EI77" s="766"/>
      <c r="EJ77" s="766"/>
      <c r="EK77" s="761"/>
      <c r="EL77" s="761"/>
      <c r="EM77" s="761"/>
      <c r="EN77" s="761"/>
      <c r="EO77" s="761"/>
      <c r="EP77" s="761"/>
      <c r="EQ77" s="761"/>
      <c r="ER77" s="761"/>
      <c r="ES77" s="761"/>
      <c r="ET77" s="761"/>
      <c r="EU77" s="761"/>
      <c r="EV77" s="761"/>
      <c r="EW77" s="761"/>
      <c r="EX77" s="761"/>
      <c r="EY77" s="762"/>
      <c r="EZ77" s="25"/>
      <c r="FA77" s="25"/>
      <c r="FB77" s="199"/>
      <c r="FC77" s="200"/>
      <c r="FD77" s="200"/>
      <c r="FE77" s="200"/>
      <c r="FF77" s="200"/>
      <c r="FG77" s="200"/>
      <c r="FH77" s="200"/>
      <c r="FI77" s="200"/>
      <c r="FJ77" s="200"/>
      <c r="FK77" s="200"/>
      <c r="FL77" s="200"/>
      <c r="FM77" s="200"/>
      <c r="FN77" s="200"/>
      <c r="FO77" s="200"/>
      <c r="FP77" s="200"/>
      <c r="FQ77" s="200"/>
      <c r="FR77" s="200"/>
      <c r="FS77" s="200"/>
      <c r="FT77" s="200"/>
      <c r="FU77" s="200"/>
      <c r="FV77" s="200"/>
      <c r="FW77" s="200"/>
      <c r="FX77" s="200"/>
      <c r="FY77" s="207"/>
      <c r="FZ77" s="200"/>
      <c r="GA77" s="200"/>
      <c r="GB77" s="200"/>
      <c r="GC77" s="200"/>
      <c r="GD77" s="200"/>
      <c r="GE77" s="200"/>
      <c r="GF77" s="200"/>
      <c r="GG77" s="200"/>
      <c r="GH77" s="200"/>
      <c r="GI77" s="200"/>
      <c r="GJ77" s="200"/>
      <c r="GK77" s="200"/>
      <c r="GL77" s="200"/>
      <c r="GM77" s="200"/>
      <c r="GN77" s="200"/>
      <c r="GO77" s="200"/>
      <c r="GP77" s="200"/>
      <c r="GQ77" s="200"/>
      <c r="GR77" s="200"/>
      <c r="GS77" s="200"/>
      <c r="GT77" s="200"/>
      <c r="GU77" s="208"/>
    </row>
    <row r="78" spans="1:203" ht="8.25" customHeight="1" thickBot="1" x14ac:dyDescent="0.2">
      <c r="A78" s="415"/>
      <c r="B78" s="195"/>
      <c r="C78" s="195"/>
      <c r="D78" s="195"/>
      <c r="E78" s="195"/>
      <c r="F78" s="195"/>
      <c r="G78" s="195"/>
      <c r="H78" s="195"/>
      <c r="I78" s="195"/>
      <c r="J78" s="379"/>
      <c r="K78" s="585"/>
      <c r="L78" s="586"/>
      <c r="M78" s="586"/>
      <c r="N78" s="587"/>
      <c r="O78" s="585"/>
      <c r="P78" s="586"/>
      <c r="Q78" s="586"/>
      <c r="R78" s="590"/>
      <c r="S78" s="512"/>
      <c r="T78" s="513"/>
      <c r="U78" s="513"/>
      <c r="V78" s="513"/>
      <c r="W78" s="514"/>
      <c r="X78" s="500"/>
      <c r="Y78" s="498"/>
      <c r="Z78" s="499"/>
      <c r="AA78" s="497"/>
      <c r="AB78" s="498"/>
      <c r="AC78" s="499"/>
      <c r="AD78" s="497"/>
      <c r="AE78" s="498"/>
      <c r="AF78" s="499"/>
      <c r="AG78" s="497"/>
      <c r="AH78" s="498"/>
      <c r="AI78" s="499"/>
      <c r="AJ78" s="497"/>
      <c r="AK78" s="498"/>
      <c r="AL78" s="499"/>
      <c r="AM78" s="497"/>
      <c r="AN78" s="498"/>
      <c r="AO78" s="499"/>
      <c r="AP78" s="497"/>
      <c r="AQ78" s="498"/>
      <c r="AR78" s="499"/>
      <c r="AS78" s="497"/>
      <c r="AT78" s="498"/>
      <c r="AU78" s="499"/>
      <c r="AV78" s="497"/>
      <c r="AW78" s="498"/>
      <c r="AX78" s="499"/>
      <c r="AY78" s="497"/>
      <c r="AZ78" s="498"/>
      <c r="BA78" s="499"/>
      <c r="BB78" s="497"/>
      <c r="BC78" s="498"/>
      <c r="BD78" s="499"/>
      <c r="BE78" s="497"/>
      <c r="BF78" s="498"/>
      <c r="BG78" s="499"/>
      <c r="BH78" s="501"/>
      <c r="BI78" s="502"/>
      <c r="BJ78" s="503"/>
      <c r="BK78" s="503"/>
      <c r="BL78" s="503"/>
      <c r="BM78" s="503"/>
      <c r="BN78" s="503"/>
      <c r="BO78" s="503"/>
      <c r="BP78" s="504"/>
      <c r="BQ78" s="500"/>
      <c r="BR78" s="498"/>
      <c r="BS78" s="499"/>
      <c r="BT78" s="497"/>
      <c r="BU78" s="498"/>
      <c r="BV78" s="499"/>
      <c r="BW78" s="497"/>
      <c r="BX78" s="498"/>
      <c r="BY78" s="499"/>
      <c r="BZ78" s="497"/>
      <c r="CA78" s="498"/>
      <c r="CB78" s="499"/>
      <c r="CC78" s="497"/>
      <c r="CD78" s="498"/>
      <c r="CE78" s="499"/>
      <c r="CF78" s="497"/>
      <c r="CG78" s="498"/>
      <c r="CH78" s="499"/>
      <c r="CI78" s="497"/>
      <c r="CJ78" s="498"/>
      <c r="CK78" s="499"/>
      <c r="CL78" s="497"/>
      <c r="CM78" s="498"/>
      <c r="CN78" s="499"/>
      <c r="CO78" s="497"/>
      <c r="CP78" s="498"/>
      <c r="CQ78" s="499"/>
      <c r="CR78" s="497"/>
      <c r="CS78" s="498"/>
      <c r="CT78" s="499"/>
      <c r="CU78" s="497"/>
      <c r="CV78" s="498"/>
      <c r="CW78" s="499"/>
      <c r="CX78" s="497"/>
      <c r="CY78" s="498"/>
      <c r="CZ78" s="499"/>
      <c r="DA78" s="383"/>
      <c r="DB78" s="370"/>
      <c r="DC78" s="370"/>
      <c r="DD78" s="370"/>
      <c r="DE78" s="370"/>
      <c r="DF78" s="370"/>
      <c r="DG78" s="370"/>
      <c r="DH78" s="370"/>
      <c r="DI78" s="386"/>
      <c r="DL78" s="757"/>
      <c r="DM78" s="758"/>
      <c r="DN78" s="758"/>
      <c r="DO78" s="758"/>
      <c r="DP78" s="758"/>
      <c r="DQ78" s="758"/>
      <c r="DR78" s="758"/>
      <c r="DS78" s="758"/>
      <c r="DT78" s="758"/>
      <c r="DU78" s="758"/>
      <c r="DV78" s="758"/>
      <c r="DW78" s="758"/>
      <c r="DX78" s="758"/>
      <c r="DY78" s="758"/>
      <c r="DZ78" s="758"/>
      <c r="EA78" s="767"/>
      <c r="EB78" s="767"/>
      <c r="EC78" s="767"/>
      <c r="ED78" s="767"/>
      <c r="EE78" s="767"/>
      <c r="EF78" s="767"/>
      <c r="EG78" s="767"/>
      <c r="EH78" s="767"/>
      <c r="EI78" s="767"/>
      <c r="EJ78" s="767"/>
      <c r="EK78" s="763"/>
      <c r="EL78" s="763"/>
      <c r="EM78" s="763"/>
      <c r="EN78" s="763"/>
      <c r="EO78" s="763"/>
      <c r="EP78" s="763"/>
      <c r="EQ78" s="763"/>
      <c r="ER78" s="763"/>
      <c r="ES78" s="763"/>
      <c r="ET78" s="763"/>
      <c r="EU78" s="763"/>
      <c r="EV78" s="763"/>
      <c r="EW78" s="763"/>
      <c r="EX78" s="763"/>
      <c r="EY78" s="764"/>
      <c r="EZ78" s="25"/>
      <c r="FA78" s="25"/>
      <c r="FB78" s="203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9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10"/>
    </row>
    <row r="79" spans="1:203" ht="8.25" customHeight="1" thickBot="1" x14ac:dyDescent="0.2"/>
    <row r="80" spans="1:203" ht="8.25" customHeight="1" x14ac:dyDescent="0.15">
      <c r="S80" s="506" t="s">
        <v>98</v>
      </c>
      <c r="T80" s="507"/>
      <c r="U80" s="507"/>
      <c r="V80" s="507"/>
      <c r="W80" s="508"/>
      <c r="X80" s="325" t="s">
        <v>11</v>
      </c>
      <c r="Y80" s="254"/>
      <c r="Z80" s="254"/>
      <c r="AA80" s="254"/>
      <c r="AB80" s="254"/>
      <c r="AC80" s="254"/>
      <c r="AD80" s="454" t="s">
        <v>71</v>
      </c>
      <c r="AE80" s="455"/>
      <c r="AF80" s="455"/>
      <c r="AG80" s="456"/>
      <c r="AH80" s="275" t="s">
        <v>79</v>
      </c>
      <c r="AI80" s="276"/>
      <c r="AJ80" s="276"/>
      <c r="AK80" s="276"/>
      <c r="AL80" s="276"/>
      <c r="AM80" s="463"/>
      <c r="AN80" s="121"/>
      <c r="AO80" s="121"/>
      <c r="AP80" s="121"/>
      <c r="AQ80" s="121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02"/>
      <c r="BC80" s="602"/>
      <c r="BD80" s="602"/>
      <c r="BE80" s="602"/>
      <c r="BF80" s="286" t="s">
        <v>81</v>
      </c>
      <c r="BG80" s="466"/>
      <c r="BH80" s="274" t="s">
        <v>0</v>
      </c>
      <c r="BI80" s="275"/>
      <c r="BJ80" s="276"/>
      <c r="BK80" s="276"/>
      <c r="BL80" s="276"/>
      <c r="BM80" s="276"/>
      <c r="BN80" s="277"/>
      <c r="BO80" s="657" t="s">
        <v>81</v>
      </c>
      <c r="BP80" s="286"/>
      <c r="BQ80" s="602"/>
      <c r="BR80" s="602"/>
      <c r="BS80" s="602"/>
      <c r="BT80" s="602"/>
      <c r="BU80" s="61"/>
      <c r="BV80" s="61"/>
      <c r="BW80" s="61"/>
      <c r="BX80" s="61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290" t="s">
        <v>79</v>
      </c>
      <c r="CJ80" s="290"/>
      <c r="CK80" s="290"/>
      <c r="CL80" s="290"/>
      <c r="CM80" s="290"/>
      <c r="CN80" s="291"/>
      <c r="CO80" s="325" t="s">
        <v>13</v>
      </c>
      <c r="CP80" s="326"/>
      <c r="CQ80" s="326"/>
      <c r="CR80" s="326"/>
      <c r="CS80" s="326"/>
      <c r="CT80" s="326"/>
      <c r="CU80" s="254" t="s">
        <v>71</v>
      </c>
      <c r="CV80" s="254"/>
      <c r="CW80" s="254"/>
      <c r="CX80" s="255"/>
      <c r="CY80" s="253" t="s">
        <v>0</v>
      </c>
      <c r="CZ80" s="290"/>
      <c r="DA80" s="290"/>
      <c r="DB80" s="290"/>
      <c r="DC80" s="290"/>
      <c r="DD80" s="291"/>
      <c r="DE80" s="506" t="s">
        <v>99</v>
      </c>
      <c r="DF80" s="365"/>
      <c r="DG80" s="365"/>
      <c r="DH80" s="365"/>
      <c r="DI80" s="384"/>
      <c r="DJ80" s="253" t="s">
        <v>79</v>
      </c>
      <c r="DK80" s="290"/>
      <c r="DL80" s="290"/>
      <c r="DM80" s="290"/>
      <c r="DN80" s="290"/>
      <c r="DO80" s="290"/>
      <c r="DP80" s="602"/>
      <c r="DQ80" s="602"/>
      <c r="DR80" s="602"/>
      <c r="DS80" s="602"/>
      <c r="DT80" s="122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  <c r="EF80" s="637" t="s">
        <v>100</v>
      </c>
      <c r="EG80" s="638"/>
      <c r="EH80" s="638"/>
      <c r="EI80" s="638"/>
      <c r="EJ80" s="638"/>
      <c r="EK80" s="638"/>
      <c r="EL80" s="638"/>
      <c r="EM80" s="639"/>
      <c r="EN80" s="644"/>
      <c r="EO80" s="645"/>
      <c r="EP80" s="645"/>
      <c r="EQ80" s="645"/>
      <c r="ER80" s="645"/>
      <c r="ES80" s="646"/>
      <c r="ET80" s="253" t="s">
        <v>0</v>
      </c>
      <c r="EU80" s="290"/>
      <c r="EV80" s="290"/>
      <c r="EW80" s="290"/>
      <c r="EX80" s="290"/>
      <c r="EY80" s="291"/>
      <c r="FB80" s="607" t="s">
        <v>101</v>
      </c>
      <c r="FC80" s="608"/>
      <c r="FD80" s="608"/>
      <c r="FE80" s="608"/>
      <c r="FF80" s="608"/>
      <c r="FG80" s="608"/>
      <c r="FH80" s="608"/>
      <c r="FI80" s="608"/>
      <c r="FJ80" s="608"/>
      <c r="FK80" s="608"/>
      <c r="FL80" s="608"/>
      <c r="FM80" s="608"/>
      <c r="FN80" s="608"/>
      <c r="FO80" s="608"/>
      <c r="FP80" s="608"/>
      <c r="FQ80" s="608"/>
      <c r="FR80" s="608"/>
      <c r="FS80" s="608"/>
      <c r="FT80" s="608"/>
      <c r="FU80" s="608"/>
      <c r="FV80" s="608"/>
      <c r="FW80" s="608"/>
      <c r="FX80" s="608"/>
      <c r="FY80" s="608"/>
      <c r="FZ80" s="608"/>
      <c r="GA80" s="608"/>
      <c r="GB80" s="608"/>
      <c r="GC80" s="608"/>
      <c r="GD80" s="608"/>
      <c r="GE80" s="608"/>
      <c r="GF80" s="608"/>
      <c r="GG80" s="608"/>
      <c r="GH80" s="608"/>
      <c r="GI80" s="608"/>
      <c r="GJ80" s="608"/>
      <c r="GK80" s="608"/>
      <c r="GL80" s="608"/>
      <c r="GM80" s="608"/>
      <c r="GN80" s="608"/>
      <c r="GO80" s="608"/>
      <c r="GP80" s="608"/>
      <c r="GQ80" s="608"/>
      <c r="GR80" s="608"/>
      <c r="GS80" s="608"/>
      <c r="GT80" s="608"/>
      <c r="GU80" s="609"/>
    </row>
    <row r="81" spans="1:203" ht="8.25" customHeight="1" x14ac:dyDescent="0.15">
      <c r="S81" s="509"/>
      <c r="T81" s="510"/>
      <c r="U81" s="510"/>
      <c r="V81" s="510"/>
      <c r="W81" s="511"/>
      <c r="X81" s="256"/>
      <c r="Y81" s="257"/>
      <c r="Z81" s="257"/>
      <c r="AA81" s="257"/>
      <c r="AB81" s="257"/>
      <c r="AC81" s="257"/>
      <c r="AD81" s="457"/>
      <c r="AE81" s="458"/>
      <c r="AF81" s="458"/>
      <c r="AG81" s="459"/>
      <c r="AH81" s="279"/>
      <c r="AI81" s="280"/>
      <c r="AJ81" s="280"/>
      <c r="AK81" s="280"/>
      <c r="AL81" s="280"/>
      <c r="AM81" s="464"/>
      <c r="AN81" s="46"/>
      <c r="AO81" s="259"/>
      <c r="AP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  <c r="BA81" s="25"/>
      <c r="BB81" s="259"/>
      <c r="BC81" s="259"/>
      <c r="BD81" s="259"/>
      <c r="BE81" s="259"/>
      <c r="BF81" s="262"/>
      <c r="BG81" s="263"/>
      <c r="BH81" s="278"/>
      <c r="BI81" s="279"/>
      <c r="BJ81" s="280"/>
      <c r="BK81" s="280"/>
      <c r="BL81" s="280"/>
      <c r="BM81" s="280"/>
      <c r="BN81" s="281"/>
      <c r="BO81" s="266"/>
      <c r="BP81" s="262"/>
      <c r="BQ81" s="259"/>
      <c r="BR81" s="259"/>
      <c r="BS81" s="259"/>
      <c r="BT81" s="259"/>
      <c r="BU81" s="63"/>
      <c r="BV81" s="259"/>
      <c r="BW81" s="260"/>
      <c r="BX81" s="260"/>
      <c r="BY81" s="260"/>
      <c r="BZ81" s="260"/>
      <c r="CA81" s="260"/>
      <c r="CB81" s="260"/>
      <c r="CC81" s="260"/>
      <c r="CD81" s="260"/>
      <c r="CE81" s="260"/>
      <c r="CF81" s="260"/>
      <c r="CG81" s="260"/>
      <c r="CH81" s="25"/>
      <c r="CI81" s="292"/>
      <c r="CJ81" s="292"/>
      <c r="CK81" s="292"/>
      <c r="CL81" s="292"/>
      <c r="CM81" s="292"/>
      <c r="CN81" s="293"/>
      <c r="CO81" s="215"/>
      <c r="CP81" s="216"/>
      <c r="CQ81" s="216"/>
      <c r="CR81" s="216"/>
      <c r="CS81" s="216"/>
      <c r="CT81" s="216"/>
      <c r="CU81" s="329"/>
      <c r="CV81" s="329"/>
      <c r="CW81" s="329"/>
      <c r="CX81" s="258"/>
      <c r="CY81" s="617"/>
      <c r="CZ81" s="243"/>
      <c r="DA81" s="243"/>
      <c r="DB81" s="243"/>
      <c r="DC81" s="243"/>
      <c r="DD81" s="293"/>
      <c r="DE81" s="382"/>
      <c r="DF81" s="505"/>
      <c r="DG81" s="505"/>
      <c r="DH81" s="505"/>
      <c r="DI81" s="385"/>
      <c r="DJ81" s="617"/>
      <c r="DK81" s="243"/>
      <c r="DL81" s="243"/>
      <c r="DM81" s="243"/>
      <c r="DN81" s="243"/>
      <c r="DO81" s="243"/>
      <c r="DP81" s="259"/>
      <c r="DQ81" s="259"/>
      <c r="DR81" s="259"/>
      <c r="DS81" s="259"/>
      <c r="DT81" s="614"/>
      <c r="DU81" s="615"/>
      <c r="DV81" s="615"/>
      <c r="DW81" s="615"/>
      <c r="DX81" s="615"/>
      <c r="DY81" s="615"/>
      <c r="DZ81" s="615"/>
      <c r="EA81" s="615"/>
      <c r="EB81" s="615"/>
      <c r="EC81" s="615"/>
      <c r="ED81" s="615"/>
      <c r="EE81" s="615"/>
      <c r="EF81" s="640"/>
      <c r="EG81" s="640"/>
      <c r="EH81" s="640"/>
      <c r="EI81" s="640"/>
      <c r="EJ81" s="640"/>
      <c r="EK81" s="640"/>
      <c r="EL81" s="640"/>
      <c r="EM81" s="641"/>
      <c r="EN81" s="647"/>
      <c r="EO81" s="648"/>
      <c r="EP81" s="648"/>
      <c r="EQ81" s="648"/>
      <c r="ER81" s="648"/>
      <c r="ES81" s="649"/>
      <c r="ET81" s="617"/>
      <c r="EU81" s="243"/>
      <c r="EV81" s="243"/>
      <c r="EW81" s="243"/>
      <c r="EX81" s="243"/>
      <c r="EY81" s="293"/>
      <c r="FB81" s="610"/>
      <c r="FC81" s="611"/>
      <c r="FD81" s="611"/>
      <c r="FE81" s="611"/>
      <c r="FF81" s="611"/>
      <c r="FG81" s="611"/>
      <c r="FH81" s="611"/>
      <c r="FI81" s="611"/>
      <c r="FJ81" s="611"/>
      <c r="FK81" s="611"/>
      <c r="FL81" s="611"/>
      <c r="FM81" s="611"/>
      <c r="FN81" s="611"/>
      <c r="FO81" s="611"/>
      <c r="FP81" s="611"/>
      <c r="FQ81" s="611"/>
      <c r="FR81" s="611"/>
      <c r="FS81" s="611"/>
      <c r="FT81" s="611"/>
      <c r="FU81" s="611"/>
      <c r="FV81" s="611"/>
      <c r="FW81" s="611"/>
      <c r="FX81" s="611"/>
      <c r="FY81" s="612"/>
      <c r="FZ81" s="612"/>
      <c r="GA81" s="612"/>
      <c r="GB81" s="612"/>
      <c r="GC81" s="611"/>
      <c r="GD81" s="611"/>
      <c r="GE81" s="611"/>
      <c r="GF81" s="611"/>
      <c r="GG81" s="611"/>
      <c r="GH81" s="611"/>
      <c r="GI81" s="611"/>
      <c r="GJ81" s="611"/>
      <c r="GK81" s="611"/>
      <c r="GL81" s="611"/>
      <c r="GM81" s="611"/>
      <c r="GN81" s="611"/>
      <c r="GO81" s="611"/>
      <c r="GP81" s="611"/>
      <c r="GQ81" s="611"/>
      <c r="GR81" s="611"/>
      <c r="GS81" s="611"/>
      <c r="GT81" s="611"/>
      <c r="GU81" s="613"/>
    </row>
    <row r="82" spans="1:203" ht="8.25" customHeight="1" x14ac:dyDescent="0.15">
      <c r="S82" s="509"/>
      <c r="T82" s="510"/>
      <c r="U82" s="510"/>
      <c r="V82" s="510"/>
      <c r="W82" s="511"/>
      <c r="X82" s="256"/>
      <c r="Y82" s="257"/>
      <c r="Z82" s="257"/>
      <c r="AA82" s="257"/>
      <c r="AB82" s="257"/>
      <c r="AC82" s="257"/>
      <c r="AD82" s="457"/>
      <c r="AE82" s="458"/>
      <c r="AF82" s="458"/>
      <c r="AG82" s="459"/>
      <c r="AH82" s="279"/>
      <c r="AI82" s="280"/>
      <c r="AJ82" s="280"/>
      <c r="AK82" s="280"/>
      <c r="AL82" s="280"/>
      <c r="AM82" s="464"/>
      <c r="AN82" s="46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5"/>
      <c r="BB82" s="259"/>
      <c r="BC82" s="259"/>
      <c r="BD82" s="259"/>
      <c r="BE82" s="259"/>
      <c r="BF82" s="262" t="s">
        <v>84</v>
      </c>
      <c r="BG82" s="263"/>
      <c r="BH82" s="278"/>
      <c r="BI82" s="279"/>
      <c r="BJ82" s="280"/>
      <c r="BK82" s="280"/>
      <c r="BL82" s="280"/>
      <c r="BM82" s="280"/>
      <c r="BN82" s="281"/>
      <c r="BO82" s="262" t="s">
        <v>84</v>
      </c>
      <c r="BP82" s="262"/>
      <c r="BQ82" s="259"/>
      <c r="BR82" s="259"/>
      <c r="BS82" s="259"/>
      <c r="BT82" s="259"/>
      <c r="BU82" s="63"/>
      <c r="BV82" s="260"/>
      <c r="BW82" s="260"/>
      <c r="BX82" s="260"/>
      <c r="BY82" s="260"/>
      <c r="BZ82" s="260"/>
      <c r="CA82" s="260"/>
      <c r="CB82" s="260"/>
      <c r="CC82" s="260"/>
      <c r="CD82" s="260"/>
      <c r="CE82" s="260"/>
      <c r="CF82" s="260"/>
      <c r="CG82" s="260"/>
      <c r="CH82" s="25"/>
      <c r="CI82" s="292"/>
      <c r="CJ82" s="292"/>
      <c r="CK82" s="292"/>
      <c r="CL82" s="292"/>
      <c r="CM82" s="292"/>
      <c r="CN82" s="293"/>
      <c r="CO82" s="215"/>
      <c r="CP82" s="216"/>
      <c r="CQ82" s="216"/>
      <c r="CR82" s="216"/>
      <c r="CS82" s="216"/>
      <c r="CT82" s="216"/>
      <c r="CU82" s="329"/>
      <c r="CV82" s="329"/>
      <c r="CW82" s="329"/>
      <c r="CX82" s="258"/>
      <c r="CY82" s="617"/>
      <c r="CZ82" s="243"/>
      <c r="DA82" s="243"/>
      <c r="DB82" s="243"/>
      <c r="DC82" s="243"/>
      <c r="DD82" s="293"/>
      <c r="DE82" s="382"/>
      <c r="DF82" s="505"/>
      <c r="DG82" s="505"/>
      <c r="DH82" s="505"/>
      <c r="DI82" s="385"/>
      <c r="DJ82" s="617"/>
      <c r="DK82" s="243"/>
      <c r="DL82" s="243"/>
      <c r="DM82" s="243"/>
      <c r="DN82" s="243"/>
      <c r="DO82" s="243"/>
      <c r="DP82" s="259"/>
      <c r="DQ82" s="259"/>
      <c r="DR82" s="259"/>
      <c r="DS82" s="259"/>
      <c r="DT82" s="614"/>
      <c r="DU82" s="615"/>
      <c r="DV82" s="615"/>
      <c r="DW82" s="615"/>
      <c r="DX82" s="615"/>
      <c r="DY82" s="615"/>
      <c r="DZ82" s="615"/>
      <c r="EA82" s="615"/>
      <c r="EB82" s="615"/>
      <c r="EC82" s="615"/>
      <c r="ED82" s="615"/>
      <c r="EE82" s="615"/>
      <c r="EF82" s="640"/>
      <c r="EG82" s="640"/>
      <c r="EH82" s="640"/>
      <c r="EI82" s="640"/>
      <c r="EJ82" s="640"/>
      <c r="EK82" s="640"/>
      <c r="EL82" s="640"/>
      <c r="EM82" s="641"/>
      <c r="EN82" s="647"/>
      <c r="EO82" s="648"/>
      <c r="EP82" s="648"/>
      <c r="EQ82" s="648"/>
      <c r="ER82" s="648"/>
      <c r="ES82" s="649"/>
      <c r="ET82" s="617"/>
      <c r="EU82" s="243"/>
      <c r="EV82" s="243"/>
      <c r="EW82" s="243"/>
      <c r="EX82" s="243"/>
      <c r="EY82" s="293"/>
      <c r="FB82" s="124"/>
      <c r="FC82" s="125"/>
      <c r="FD82" s="125"/>
      <c r="FE82" s="125"/>
      <c r="FF82" s="125"/>
      <c r="FG82" s="43"/>
      <c r="FH82" s="25"/>
      <c r="FI82" s="25"/>
      <c r="FJ82" s="25"/>
      <c r="FK82" s="25"/>
      <c r="FL82" s="25"/>
      <c r="FM82" s="25"/>
      <c r="FN82" s="25"/>
      <c r="FO82" s="25"/>
      <c r="FP82" s="25"/>
      <c r="FQ82" s="126"/>
      <c r="FR82" s="25"/>
      <c r="FS82" s="127"/>
      <c r="FT82" s="127"/>
      <c r="FU82" s="620" t="s">
        <v>46</v>
      </c>
      <c r="FV82" s="620"/>
      <c r="FW82" s="620"/>
      <c r="FX82" s="621"/>
      <c r="FY82" s="626" t="s">
        <v>48</v>
      </c>
      <c r="FZ82" s="620"/>
      <c r="GA82" s="620"/>
      <c r="GB82" s="620"/>
      <c r="GC82" s="125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5"/>
      <c r="GS82" s="125"/>
      <c r="GT82" s="125"/>
      <c r="GU82" s="129"/>
    </row>
    <row r="83" spans="1:203" ht="8.25" customHeight="1" thickBot="1" x14ac:dyDescent="0.35">
      <c r="S83" s="509"/>
      <c r="T83" s="510"/>
      <c r="U83" s="510"/>
      <c r="V83" s="510"/>
      <c r="W83" s="511"/>
      <c r="X83" s="271"/>
      <c r="Y83" s="272"/>
      <c r="Z83" s="272"/>
      <c r="AA83" s="272"/>
      <c r="AB83" s="272"/>
      <c r="AC83" s="272"/>
      <c r="AD83" s="460"/>
      <c r="AE83" s="461"/>
      <c r="AF83" s="461"/>
      <c r="AG83" s="462"/>
      <c r="AH83" s="283"/>
      <c r="AI83" s="284"/>
      <c r="AJ83" s="284"/>
      <c r="AK83" s="284"/>
      <c r="AL83" s="284"/>
      <c r="AM83" s="465"/>
      <c r="AN83" s="55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50"/>
      <c r="BB83" s="603"/>
      <c r="BC83" s="603"/>
      <c r="BD83" s="603"/>
      <c r="BE83" s="603"/>
      <c r="BF83" s="264"/>
      <c r="BG83" s="265"/>
      <c r="BH83" s="282"/>
      <c r="BI83" s="283"/>
      <c r="BJ83" s="284"/>
      <c r="BK83" s="284"/>
      <c r="BL83" s="284"/>
      <c r="BM83" s="284"/>
      <c r="BN83" s="285"/>
      <c r="BO83" s="264"/>
      <c r="BP83" s="264"/>
      <c r="BQ83" s="603"/>
      <c r="BR83" s="603"/>
      <c r="BS83" s="603"/>
      <c r="BT83" s="603"/>
      <c r="BU83" s="68"/>
      <c r="BV83" s="261"/>
      <c r="BW83" s="261"/>
      <c r="BX83" s="261"/>
      <c r="BY83" s="261"/>
      <c r="BZ83" s="261"/>
      <c r="CA83" s="261"/>
      <c r="CB83" s="261"/>
      <c r="CC83" s="261"/>
      <c r="CD83" s="261"/>
      <c r="CE83" s="261"/>
      <c r="CF83" s="261"/>
      <c r="CG83" s="261"/>
      <c r="CH83" s="50"/>
      <c r="CI83" s="294"/>
      <c r="CJ83" s="294"/>
      <c r="CK83" s="294"/>
      <c r="CL83" s="294"/>
      <c r="CM83" s="294"/>
      <c r="CN83" s="295"/>
      <c r="CO83" s="327"/>
      <c r="CP83" s="328"/>
      <c r="CQ83" s="328"/>
      <c r="CR83" s="328"/>
      <c r="CS83" s="328"/>
      <c r="CT83" s="328"/>
      <c r="CU83" s="272"/>
      <c r="CV83" s="272"/>
      <c r="CW83" s="272"/>
      <c r="CX83" s="273"/>
      <c r="CY83" s="618"/>
      <c r="CZ83" s="294"/>
      <c r="DA83" s="294"/>
      <c r="DB83" s="294"/>
      <c r="DC83" s="294"/>
      <c r="DD83" s="295"/>
      <c r="DE83" s="382"/>
      <c r="DF83" s="505"/>
      <c r="DG83" s="505"/>
      <c r="DH83" s="505"/>
      <c r="DI83" s="385"/>
      <c r="DJ83" s="618"/>
      <c r="DK83" s="294"/>
      <c r="DL83" s="294"/>
      <c r="DM83" s="294"/>
      <c r="DN83" s="294"/>
      <c r="DO83" s="294"/>
      <c r="DP83" s="603"/>
      <c r="DQ83" s="603"/>
      <c r="DR83" s="603"/>
      <c r="DS83" s="603"/>
      <c r="DT83" s="616"/>
      <c r="DU83" s="603"/>
      <c r="DV83" s="603"/>
      <c r="DW83" s="603"/>
      <c r="DX83" s="603"/>
      <c r="DY83" s="603"/>
      <c r="DZ83" s="603"/>
      <c r="EA83" s="603"/>
      <c r="EB83" s="603"/>
      <c r="EC83" s="603"/>
      <c r="ED83" s="603"/>
      <c r="EE83" s="603"/>
      <c r="EF83" s="642"/>
      <c r="EG83" s="642"/>
      <c r="EH83" s="642"/>
      <c r="EI83" s="642"/>
      <c r="EJ83" s="642"/>
      <c r="EK83" s="642"/>
      <c r="EL83" s="642"/>
      <c r="EM83" s="643"/>
      <c r="EN83" s="650"/>
      <c r="EO83" s="651"/>
      <c r="EP83" s="651"/>
      <c r="EQ83" s="651"/>
      <c r="ER83" s="651"/>
      <c r="ES83" s="652"/>
      <c r="ET83" s="618"/>
      <c r="EU83" s="294"/>
      <c r="EV83" s="294"/>
      <c r="EW83" s="294"/>
      <c r="EX83" s="294"/>
      <c r="EY83" s="295"/>
      <c r="FB83" s="634" t="s">
        <v>79</v>
      </c>
      <c r="FC83" s="635"/>
      <c r="FD83" s="635"/>
      <c r="FE83" s="635"/>
      <c r="FF83" s="257"/>
      <c r="FG83" s="43"/>
      <c r="FH83" s="259"/>
      <c r="FI83" s="615"/>
      <c r="FJ83" s="615"/>
      <c r="FK83" s="615"/>
      <c r="FL83" s="615"/>
      <c r="FM83" s="615"/>
      <c r="FN83" s="615"/>
      <c r="FO83" s="615"/>
      <c r="FP83" s="615"/>
      <c r="FQ83" s="615"/>
      <c r="FR83" s="615"/>
      <c r="FS83" s="615"/>
      <c r="FT83" s="130"/>
      <c r="FU83" s="622"/>
      <c r="FV83" s="622"/>
      <c r="FW83" s="622"/>
      <c r="FX83" s="623"/>
      <c r="FY83" s="627"/>
      <c r="FZ83" s="622"/>
      <c r="GA83" s="622"/>
      <c r="GB83" s="622"/>
      <c r="GD83" s="259"/>
      <c r="GE83" s="615"/>
      <c r="GF83" s="615"/>
      <c r="GG83" s="615"/>
      <c r="GH83" s="615"/>
      <c r="GI83" s="615"/>
      <c r="GJ83" s="615"/>
      <c r="GK83" s="615"/>
      <c r="GL83" s="615"/>
      <c r="GM83" s="615"/>
      <c r="GN83" s="615"/>
      <c r="GO83" s="615"/>
      <c r="GP83" s="131"/>
      <c r="GQ83" s="629" t="s">
        <v>79</v>
      </c>
      <c r="GR83" s="630"/>
      <c r="GS83" s="630"/>
      <c r="GT83" s="630"/>
      <c r="GU83" s="258"/>
    </row>
    <row r="84" spans="1:203" ht="8.25" customHeight="1" x14ac:dyDescent="0.3">
      <c r="A84" s="343" t="s">
        <v>10</v>
      </c>
      <c r="B84" s="343"/>
      <c r="C84" s="343"/>
      <c r="D84" s="344" t="s">
        <v>9</v>
      </c>
      <c r="E84" s="344"/>
      <c r="F84" s="344"/>
      <c r="G84" s="344"/>
      <c r="H84" s="344"/>
      <c r="I84" s="344"/>
      <c r="J84" s="344"/>
      <c r="K84" s="344"/>
      <c r="L84" s="344"/>
      <c r="M84" s="344"/>
      <c r="N84" s="344"/>
      <c r="O84" s="344"/>
      <c r="P84" s="344"/>
      <c r="Q84" s="344"/>
      <c r="R84" s="344"/>
      <c r="S84" s="509"/>
      <c r="T84" s="510"/>
      <c r="U84" s="510"/>
      <c r="V84" s="510"/>
      <c r="W84" s="511"/>
      <c r="X84" s="631" t="s">
        <v>87</v>
      </c>
      <c r="Y84" s="351"/>
      <c r="Z84" s="351"/>
      <c r="AA84" s="351"/>
      <c r="AB84" s="351"/>
      <c r="AC84" s="351"/>
      <c r="AD84" s="351" t="s">
        <v>88</v>
      </c>
      <c r="AE84" s="351"/>
      <c r="AF84" s="351"/>
      <c r="AG84" s="351"/>
      <c r="AH84" s="351"/>
      <c r="AI84" s="351"/>
      <c r="AJ84" s="351" t="s">
        <v>89</v>
      </c>
      <c r="AK84" s="351"/>
      <c r="AL84" s="351"/>
      <c r="AM84" s="351"/>
      <c r="AN84" s="351"/>
      <c r="AO84" s="351"/>
      <c r="AP84" s="351" t="s">
        <v>90</v>
      </c>
      <c r="AQ84" s="351"/>
      <c r="AR84" s="351"/>
      <c r="AS84" s="351"/>
      <c r="AT84" s="351"/>
      <c r="AU84" s="351"/>
      <c r="AV84" s="351" t="s">
        <v>91</v>
      </c>
      <c r="AW84" s="351"/>
      <c r="AX84" s="351"/>
      <c r="AY84" s="351"/>
      <c r="AZ84" s="351"/>
      <c r="BA84" s="351"/>
      <c r="BB84" s="351" t="s">
        <v>92</v>
      </c>
      <c r="BC84" s="351"/>
      <c r="BD84" s="351"/>
      <c r="BE84" s="351"/>
      <c r="BF84" s="351"/>
      <c r="BG84" s="604"/>
      <c r="BH84" s="132"/>
      <c r="BI84" s="133"/>
      <c r="BJ84" s="134"/>
      <c r="BK84" s="134"/>
      <c r="BL84" s="134"/>
      <c r="BM84" s="134"/>
      <c r="BN84" s="135"/>
      <c r="BO84" s="310" t="s">
        <v>87</v>
      </c>
      <c r="BP84" s="365"/>
      <c r="BQ84" s="365"/>
      <c r="BR84" s="365"/>
      <c r="BS84" s="365"/>
      <c r="BT84" s="366"/>
      <c r="BU84" s="364" t="s">
        <v>88</v>
      </c>
      <c r="BV84" s="365"/>
      <c r="BW84" s="365"/>
      <c r="BX84" s="365"/>
      <c r="BY84" s="365"/>
      <c r="BZ84" s="366"/>
      <c r="CA84" s="364" t="s">
        <v>89</v>
      </c>
      <c r="CB84" s="365"/>
      <c r="CC84" s="365"/>
      <c r="CD84" s="365"/>
      <c r="CE84" s="365"/>
      <c r="CF84" s="366"/>
      <c r="CG84" s="364" t="s">
        <v>90</v>
      </c>
      <c r="CH84" s="365"/>
      <c r="CI84" s="365"/>
      <c r="CJ84" s="365"/>
      <c r="CK84" s="365"/>
      <c r="CL84" s="366"/>
      <c r="CM84" s="364" t="s">
        <v>91</v>
      </c>
      <c r="CN84" s="365"/>
      <c r="CO84" s="365"/>
      <c r="CP84" s="365"/>
      <c r="CQ84" s="365"/>
      <c r="CR84" s="366"/>
      <c r="CS84" s="364" t="s">
        <v>92</v>
      </c>
      <c r="CT84" s="365"/>
      <c r="CU84" s="365"/>
      <c r="CV84" s="365"/>
      <c r="CW84" s="365"/>
      <c r="CX84" s="384"/>
      <c r="CY84" s="655">
        <v>1</v>
      </c>
      <c r="CZ84" s="656"/>
      <c r="DA84" s="653">
        <v>16</v>
      </c>
      <c r="DB84" s="653"/>
      <c r="DC84" s="653">
        <v>31</v>
      </c>
      <c r="DD84" s="654"/>
      <c r="DE84" s="382"/>
      <c r="DF84" s="505"/>
      <c r="DG84" s="505"/>
      <c r="DH84" s="505"/>
      <c r="DI84" s="385"/>
      <c r="DJ84" s="310" t="s">
        <v>87</v>
      </c>
      <c r="DK84" s="365"/>
      <c r="DL84" s="365"/>
      <c r="DM84" s="365"/>
      <c r="DN84" s="365"/>
      <c r="DO84" s="366"/>
      <c r="DP84" s="364" t="s">
        <v>88</v>
      </c>
      <c r="DQ84" s="365"/>
      <c r="DR84" s="365"/>
      <c r="DS84" s="365"/>
      <c r="DT84" s="365"/>
      <c r="DU84" s="366"/>
      <c r="DV84" s="364" t="s">
        <v>89</v>
      </c>
      <c r="DW84" s="365"/>
      <c r="DX84" s="365"/>
      <c r="DY84" s="365"/>
      <c r="DZ84" s="365"/>
      <c r="EA84" s="366"/>
      <c r="EB84" s="364" t="s">
        <v>90</v>
      </c>
      <c r="EC84" s="365"/>
      <c r="ED84" s="365"/>
      <c r="EE84" s="365"/>
      <c r="EF84" s="365"/>
      <c r="EG84" s="366"/>
      <c r="EH84" s="364" t="s">
        <v>91</v>
      </c>
      <c r="EI84" s="365"/>
      <c r="EJ84" s="365"/>
      <c r="EK84" s="365"/>
      <c r="EL84" s="365"/>
      <c r="EM84" s="366"/>
      <c r="EN84" s="364" t="s">
        <v>92</v>
      </c>
      <c r="EO84" s="365"/>
      <c r="EP84" s="365"/>
      <c r="EQ84" s="365"/>
      <c r="ER84" s="365"/>
      <c r="ES84" s="384"/>
      <c r="ET84" s="655">
        <v>1</v>
      </c>
      <c r="EU84" s="656"/>
      <c r="EV84" s="653">
        <v>16</v>
      </c>
      <c r="EW84" s="653"/>
      <c r="EX84" s="653">
        <v>31</v>
      </c>
      <c r="EY84" s="654"/>
      <c r="FB84" s="636"/>
      <c r="FC84" s="635"/>
      <c r="FD84" s="635"/>
      <c r="FE84" s="635"/>
      <c r="FF84" s="257"/>
      <c r="FG84" s="43"/>
      <c r="FH84" s="615"/>
      <c r="FI84" s="615"/>
      <c r="FJ84" s="615"/>
      <c r="FK84" s="615"/>
      <c r="FL84" s="615"/>
      <c r="FM84" s="615"/>
      <c r="FN84" s="615"/>
      <c r="FO84" s="615"/>
      <c r="FP84" s="615"/>
      <c r="FQ84" s="615"/>
      <c r="FR84" s="615"/>
      <c r="FS84" s="615"/>
      <c r="FT84" s="130"/>
      <c r="FU84" s="622"/>
      <c r="FV84" s="622"/>
      <c r="FW84" s="622"/>
      <c r="FX84" s="623"/>
      <c r="FY84" s="627"/>
      <c r="FZ84" s="622"/>
      <c r="GA84" s="622"/>
      <c r="GB84" s="622"/>
      <c r="GD84" s="615"/>
      <c r="GE84" s="615"/>
      <c r="GF84" s="615"/>
      <c r="GG84" s="615"/>
      <c r="GH84" s="615"/>
      <c r="GI84" s="615"/>
      <c r="GJ84" s="615"/>
      <c r="GK84" s="615"/>
      <c r="GL84" s="615"/>
      <c r="GM84" s="615"/>
      <c r="GN84" s="615"/>
      <c r="GO84" s="615"/>
      <c r="GP84" s="131"/>
      <c r="GQ84" s="630"/>
      <c r="GR84" s="630"/>
      <c r="GS84" s="630"/>
      <c r="GT84" s="630"/>
      <c r="GU84" s="258"/>
    </row>
    <row r="85" spans="1:203" ht="8.25" customHeight="1" x14ac:dyDescent="0.3">
      <c r="A85" s="343"/>
      <c r="B85" s="343"/>
      <c r="C85" s="343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509"/>
      <c r="T85" s="510"/>
      <c r="U85" s="510"/>
      <c r="V85" s="510"/>
      <c r="W85" s="511"/>
      <c r="X85" s="63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  <c r="AQ85" s="352"/>
      <c r="AR85" s="352"/>
      <c r="AS85" s="352"/>
      <c r="AT85" s="352"/>
      <c r="AU85" s="352"/>
      <c r="AV85" s="352"/>
      <c r="AW85" s="352"/>
      <c r="AX85" s="352"/>
      <c r="AY85" s="352"/>
      <c r="AZ85" s="352"/>
      <c r="BA85" s="352"/>
      <c r="BB85" s="352"/>
      <c r="BC85" s="352"/>
      <c r="BD85" s="352"/>
      <c r="BE85" s="352"/>
      <c r="BF85" s="352"/>
      <c r="BG85" s="605"/>
      <c r="BH85" s="136">
        <v>1</v>
      </c>
      <c r="BI85" s="598">
        <v>1</v>
      </c>
      <c r="BJ85" s="226"/>
      <c r="BK85" s="226"/>
      <c r="BL85" s="226"/>
      <c r="BM85" s="226"/>
      <c r="BN85" s="137"/>
      <c r="BO85" s="382"/>
      <c r="BP85" s="226"/>
      <c r="BQ85" s="226"/>
      <c r="BR85" s="226"/>
      <c r="BS85" s="226"/>
      <c r="BT85" s="368"/>
      <c r="BU85" s="367"/>
      <c r="BV85" s="226"/>
      <c r="BW85" s="226"/>
      <c r="BX85" s="226"/>
      <c r="BY85" s="226"/>
      <c r="BZ85" s="368"/>
      <c r="CA85" s="367"/>
      <c r="CB85" s="226"/>
      <c r="CC85" s="226"/>
      <c r="CD85" s="226"/>
      <c r="CE85" s="226"/>
      <c r="CF85" s="368"/>
      <c r="CG85" s="367"/>
      <c r="CH85" s="226"/>
      <c r="CI85" s="226"/>
      <c r="CJ85" s="226"/>
      <c r="CK85" s="226"/>
      <c r="CL85" s="368"/>
      <c r="CM85" s="367"/>
      <c r="CN85" s="226"/>
      <c r="CO85" s="226"/>
      <c r="CP85" s="226"/>
      <c r="CQ85" s="226"/>
      <c r="CR85" s="368"/>
      <c r="CS85" s="367"/>
      <c r="CT85" s="226"/>
      <c r="CU85" s="226"/>
      <c r="CV85" s="226"/>
      <c r="CW85" s="226"/>
      <c r="CX85" s="385"/>
      <c r="CY85" s="599">
        <v>2</v>
      </c>
      <c r="CZ85" s="600"/>
      <c r="DA85" s="600">
        <v>17</v>
      </c>
      <c r="DB85" s="600"/>
      <c r="DC85" s="600">
        <v>32</v>
      </c>
      <c r="DD85" s="601"/>
      <c r="DE85" s="382"/>
      <c r="DF85" s="505"/>
      <c r="DG85" s="505"/>
      <c r="DH85" s="505"/>
      <c r="DI85" s="385"/>
      <c r="DJ85" s="382"/>
      <c r="DK85" s="226"/>
      <c r="DL85" s="226"/>
      <c r="DM85" s="226"/>
      <c r="DN85" s="226"/>
      <c r="DO85" s="368"/>
      <c r="DP85" s="367"/>
      <c r="DQ85" s="226"/>
      <c r="DR85" s="226"/>
      <c r="DS85" s="226"/>
      <c r="DT85" s="226"/>
      <c r="DU85" s="368"/>
      <c r="DV85" s="367"/>
      <c r="DW85" s="226"/>
      <c r="DX85" s="226"/>
      <c r="DY85" s="226"/>
      <c r="DZ85" s="226"/>
      <c r="EA85" s="368"/>
      <c r="EB85" s="367"/>
      <c r="EC85" s="226"/>
      <c r="ED85" s="226"/>
      <c r="EE85" s="226"/>
      <c r="EF85" s="226"/>
      <c r="EG85" s="368"/>
      <c r="EH85" s="367"/>
      <c r="EI85" s="226"/>
      <c r="EJ85" s="226"/>
      <c r="EK85" s="226"/>
      <c r="EL85" s="226"/>
      <c r="EM85" s="368"/>
      <c r="EN85" s="367"/>
      <c r="EO85" s="226"/>
      <c r="EP85" s="226"/>
      <c r="EQ85" s="226"/>
      <c r="ER85" s="226"/>
      <c r="ES85" s="385"/>
      <c r="ET85" s="599">
        <v>2</v>
      </c>
      <c r="EU85" s="600"/>
      <c r="EV85" s="600">
        <v>17</v>
      </c>
      <c r="EW85" s="600"/>
      <c r="EX85" s="600">
        <v>32</v>
      </c>
      <c r="EY85" s="601"/>
      <c r="FB85" s="138"/>
      <c r="FC85" s="139"/>
      <c r="FD85" s="139"/>
      <c r="FE85" s="139"/>
      <c r="FF85" s="139"/>
      <c r="FG85" s="140"/>
      <c r="FH85" s="619"/>
      <c r="FI85" s="619"/>
      <c r="FJ85" s="619"/>
      <c r="FK85" s="619"/>
      <c r="FL85" s="619"/>
      <c r="FM85" s="619"/>
      <c r="FN85" s="619"/>
      <c r="FO85" s="619"/>
      <c r="FP85" s="619"/>
      <c r="FQ85" s="619"/>
      <c r="FR85" s="619"/>
      <c r="FS85" s="619"/>
      <c r="FT85" s="141"/>
      <c r="FU85" s="624"/>
      <c r="FV85" s="624"/>
      <c r="FW85" s="624"/>
      <c r="FX85" s="625"/>
      <c r="FY85" s="628"/>
      <c r="FZ85" s="624"/>
      <c r="GA85" s="624"/>
      <c r="GB85" s="624"/>
      <c r="GC85" s="131"/>
      <c r="GD85" s="619"/>
      <c r="GE85" s="619"/>
      <c r="GF85" s="619"/>
      <c r="GG85" s="619"/>
      <c r="GH85" s="619"/>
      <c r="GI85" s="619"/>
      <c r="GJ85" s="619"/>
      <c r="GK85" s="619"/>
      <c r="GL85" s="619"/>
      <c r="GM85" s="619"/>
      <c r="GN85" s="619"/>
      <c r="GO85" s="619"/>
      <c r="GP85" s="131"/>
      <c r="GQ85" s="131"/>
      <c r="GR85" s="139"/>
      <c r="GS85" s="139"/>
      <c r="GT85" s="139"/>
      <c r="GU85" s="142"/>
    </row>
    <row r="86" spans="1:203" ht="8.25" customHeight="1" thickBot="1" x14ac:dyDescent="0.2">
      <c r="A86" s="343"/>
      <c r="B86" s="343"/>
      <c r="C86" s="343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509"/>
      <c r="T86" s="510"/>
      <c r="U86" s="510"/>
      <c r="V86" s="510"/>
      <c r="W86" s="511"/>
      <c r="X86" s="63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  <c r="AK86" s="353"/>
      <c r="AL86" s="353"/>
      <c r="AM86" s="353"/>
      <c r="AN86" s="353"/>
      <c r="AO86" s="353"/>
      <c r="AP86" s="353"/>
      <c r="AQ86" s="353"/>
      <c r="AR86" s="353"/>
      <c r="AS86" s="353"/>
      <c r="AT86" s="353"/>
      <c r="AU86" s="353"/>
      <c r="AV86" s="353"/>
      <c r="AW86" s="353"/>
      <c r="AX86" s="353"/>
      <c r="AY86" s="353"/>
      <c r="AZ86" s="353"/>
      <c r="BA86" s="353"/>
      <c r="BB86" s="353"/>
      <c r="BC86" s="353"/>
      <c r="BD86" s="353"/>
      <c r="BE86" s="353"/>
      <c r="BF86" s="353"/>
      <c r="BG86" s="606"/>
      <c r="BH86" s="136"/>
      <c r="BI86" s="598">
        <v>2</v>
      </c>
      <c r="BJ86" s="226"/>
      <c r="BK86" s="226"/>
      <c r="BL86" s="226"/>
      <c r="BM86" s="226"/>
      <c r="BN86" s="137"/>
      <c r="BO86" s="383"/>
      <c r="BP86" s="370"/>
      <c r="BQ86" s="370"/>
      <c r="BR86" s="370"/>
      <c r="BS86" s="370"/>
      <c r="BT86" s="371"/>
      <c r="BU86" s="369"/>
      <c r="BV86" s="370"/>
      <c r="BW86" s="370"/>
      <c r="BX86" s="370"/>
      <c r="BY86" s="370"/>
      <c r="BZ86" s="371"/>
      <c r="CA86" s="369"/>
      <c r="CB86" s="370"/>
      <c r="CC86" s="370"/>
      <c r="CD86" s="370"/>
      <c r="CE86" s="370"/>
      <c r="CF86" s="371"/>
      <c r="CG86" s="369"/>
      <c r="CH86" s="370"/>
      <c r="CI86" s="370"/>
      <c r="CJ86" s="370"/>
      <c r="CK86" s="370"/>
      <c r="CL86" s="371"/>
      <c r="CM86" s="369"/>
      <c r="CN86" s="370"/>
      <c r="CO86" s="370"/>
      <c r="CP86" s="370"/>
      <c r="CQ86" s="370"/>
      <c r="CR86" s="371"/>
      <c r="CS86" s="369"/>
      <c r="CT86" s="370"/>
      <c r="CU86" s="370"/>
      <c r="CV86" s="370"/>
      <c r="CW86" s="370"/>
      <c r="CX86" s="386"/>
      <c r="CY86" s="599">
        <v>3</v>
      </c>
      <c r="CZ86" s="600"/>
      <c r="DA86" s="600">
        <v>18</v>
      </c>
      <c r="DB86" s="600"/>
      <c r="DC86" s="600">
        <v>33</v>
      </c>
      <c r="DD86" s="601"/>
      <c r="DE86" s="382"/>
      <c r="DF86" s="505"/>
      <c r="DG86" s="505"/>
      <c r="DH86" s="505"/>
      <c r="DI86" s="385"/>
      <c r="DJ86" s="383"/>
      <c r="DK86" s="370"/>
      <c r="DL86" s="370"/>
      <c r="DM86" s="370"/>
      <c r="DN86" s="370"/>
      <c r="DO86" s="371"/>
      <c r="DP86" s="369"/>
      <c r="DQ86" s="370"/>
      <c r="DR86" s="370"/>
      <c r="DS86" s="370"/>
      <c r="DT86" s="370"/>
      <c r="DU86" s="371"/>
      <c r="DV86" s="369"/>
      <c r="DW86" s="370"/>
      <c r="DX86" s="370"/>
      <c r="DY86" s="370"/>
      <c r="DZ86" s="370"/>
      <c r="EA86" s="371"/>
      <c r="EB86" s="369"/>
      <c r="EC86" s="370"/>
      <c r="ED86" s="370"/>
      <c r="EE86" s="370"/>
      <c r="EF86" s="370"/>
      <c r="EG86" s="371"/>
      <c r="EH86" s="369"/>
      <c r="EI86" s="370"/>
      <c r="EJ86" s="370"/>
      <c r="EK86" s="370"/>
      <c r="EL86" s="370"/>
      <c r="EM86" s="371"/>
      <c r="EN86" s="369"/>
      <c r="EO86" s="370"/>
      <c r="EP86" s="370"/>
      <c r="EQ86" s="370"/>
      <c r="ER86" s="370"/>
      <c r="ES86" s="386"/>
      <c r="ET86" s="599">
        <v>3</v>
      </c>
      <c r="EU86" s="600"/>
      <c r="EV86" s="600">
        <v>18</v>
      </c>
      <c r="EW86" s="600"/>
      <c r="EX86" s="600">
        <v>33</v>
      </c>
      <c r="EY86" s="601"/>
      <c r="FB86" s="667" t="s">
        <v>102</v>
      </c>
      <c r="FC86" s="658"/>
      <c r="FD86" s="658"/>
      <c r="FE86" s="658"/>
      <c r="FF86" s="658" t="s">
        <v>103</v>
      </c>
      <c r="FG86" s="659"/>
      <c r="FH86" s="659"/>
      <c r="FI86" s="659"/>
      <c r="FJ86" s="659" t="s">
        <v>104</v>
      </c>
      <c r="FK86" s="659"/>
      <c r="FL86" s="659"/>
      <c r="FM86" s="659"/>
      <c r="FN86" s="659" t="s">
        <v>0</v>
      </c>
      <c r="FO86" s="659"/>
      <c r="FP86" s="659"/>
      <c r="FQ86" s="659"/>
      <c r="FR86" s="659"/>
      <c r="FS86" s="659" t="s">
        <v>14</v>
      </c>
      <c r="FT86" s="659"/>
      <c r="FU86" s="659"/>
      <c r="FV86" s="659"/>
      <c r="FW86" s="659"/>
      <c r="FX86" s="659"/>
      <c r="FY86" s="661"/>
      <c r="FZ86" s="661"/>
      <c r="GA86" s="661"/>
      <c r="GB86" s="661"/>
      <c r="GC86" s="659"/>
      <c r="GD86" s="659"/>
      <c r="GE86" s="658" t="s">
        <v>0</v>
      </c>
      <c r="GF86" s="658"/>
      <c r="GG86" s="658"/>
      <c r="GH86" s="658"/>
      <c r="GI86" s="658"/>
      <c r="GJ86" s="659" t="s">
        <v>29</v>
      </c>
      <c r="GK86" s="659"/>
      <c r="GL86" s="659"/>
      <c r="GM86" s="659"/>
      <c r="GN86" s="658" t="s">
        <v>103</v>
      </c>
      <c r="GO86" s="659"/>
      <c r="GP86" s="659"/>
      <c r="GQ86" s="659"/>
      <c r="GR86" s="658" t="s">
        <v>105</v>
      </c>
      <c r="GS86" s="659"/>
      <c r="GT86" s="659"/>
      <c r="GU86" s="660"/>
    </row>
    <row r="87" spans="1:203" ht="8.25" customHeight="1" x14ac:dyDescent="0.15">
      <c r="A87" s="343"/>
      <c r="B87" s="343"/>
      <c r="C87" s="343"/>
      <c r="D87" s="344" t="s">
        <v>8</v>
      </c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509"/>
      <c r="T87" s="510"/>
      <c r="U87" s="510"/>
      <c r="V87" s="510"/>
      <c r="W87" s="511"/>
      <c r="X87" s="356"/>
      <c r="Y87" s="339"/>
      <c r="Z87" s="339"/>
      <c r="AA87" s="339"/>
      <c r="AB87" s="339"/>
      <c r="AC87" s="339"/>
      <c r="AD87" s="339"/>
      <c r="AE87" s="339"/>
      <c r="AF87" s="339"/>
      <c r="AG87" s="339"/>
      <c r="AH87" s="339"/>
      <c r="AI87" s="339"/>
      <c r="AJ87" s="339"/>
      <c r="AK87" s="339"/>
      <c r="AL87" s="339"/>
      <c r="AM87" s="339"/>
      <c r="AN87" s="339"/>
      <c r="AO87" s="339"/>
      <c r="AP87" s="339"/>
      <c r="AQ87" s="339"/>
      <c r="AR87" s="339"/>
      <c r="AS87" s="339"/>
      <c r="AT87" s="339"/>
      <c r="AU87" s="339"/>
      <c r="AV87" s="339"/>
      <c r="AW87" s="339"/>
      <c r="AX87" s="339"/>
      <c r="AY87" s="339"/>
      <c r="AZ87" s="339"/>
      <c r="BA87" s="339"/>
      <c r="BB87" s="339"/>
      <c r="BC87" s="339"/>
      <c r="BD87" s="339"/>
      <c r="BE87" s="339"/>
      <c r="BF87" s="339"/>
      <c r="BG87" s="362"/>
      <c r="BH87" s="136">
        <v>2</v>
      </c>
      <c r="BI87" s="598">
        <v>3</v>
      </c>
      <c r="BJ87" s="226"/>
      <c r="BK87" s="226"/>
      <c r="BL87" s="226"/>
      <c r="BM87" s="226"/>
      <c r="BN87" s="137"/>
      <c r="BO87" s="356"/>
      <c r="BP87" s="339"/>
      <c r="BQ87" s="339"/>
      <c r="BR87" s="339"/>
      <c r="BS87" s="339"/>
      <c r="BT87" s="339"/>
      <c r="BU87" s="339"/>
      <c r="BV87" s="339"/>
      <c r="BW87" s="339"/>
      <c r="BX87" s="339"/>
      <c r="BY87" s="339"/>
      <c r="BZ87" s="339"/>
      <c r="CA87" s="339"/>
      <c r="CB87" s="339"/>
      <c r="CC87" s="339"/>
      <c r="CD87" s="339"/>
      <c r="CE87" s="339"/>
      <c r="CF87" s="339"/>
      <c r="CG87" s="339"/>
      <c r="CH87" s="339"/>
      <c r="CI87" s="339"/>
      <c r="CJ87" s="339"/>
      <c r="CK87" s="339"/>
      <c r="CL87" s="339"/>
      <c r="CM87" s="339"/>
      <c r="CN87" s="339"/>
      <c r="CO87" s="339"/>
      <c r="CP87" s="339"/>
      <c r="CQ87" s="339"/>
      <c r="CR87" s="339"/>
      <c r="CS87" s="339"/>
      <c r="CT87" s="339"/>
      <c r="CU87" s="339"/>
      <c r="CV87" s="339"/>
      <c r="CW87" s="339"/>
      <c r="CX87" s="362"/>
      <c r="CY87" s="599">
        <v>4</v>
      </c>
      <c r="CZ87" s="600"/>
      <c r="DA87" s="600">
        <v>19</v>
      </c>
      <c r="DB87" s="600"/>
      <c r="DC87" s="600">
        <v>34</v>
      </c>
      <c r="DD87" s="601"/>
      <c r="DE87" s="382"/>
      <c r="DF87" s="505"/>
      <c r="DG87" s="505"/>
      <c r="DH87" s="505"/>
      <c r="DI87" s="385"/>
      <c r="DJ87" s="356"/>
      <c r="DK87" s="339"/>
      <c r="DL87" s="339"/>
      <c r="DM87" s="339"/>
      <c r="DN87" s="339"/>
      <c r="DO87" s="339"/>
      <c r="DP87" s="339"/>
      <c r="DQ87" s="339"/>
      <c r="DR87" s="339"/>
      <c r="DS87" s="339"/>
      <c r="DT87" s="339"/>
      <c r="DU87" s="339"/>
      <c r="DV87" s="339"/>
      <c r="DW87" s="339"/>
      <c r="DX87" s="339"/>
      <c r="DY87" s="339"/>
      <c r="DZ87" s="339"/>
      <c r="EA87" s="339"/>
      <c r="EB87" s="339"/>
      <c r="EC87" s="339"/>
      <c r="ED87" s="339"/>
      <c r="EE87" s="339"/>
      <c r="EF87" s="339"/>
      <c r="EG87" s="339"/>
      <c r="EH87" s="339"/>
      <c r="EI87" s="339"/>
      <c r="EJ87" s="339"/>
      <c r="EK87" s="339"/>
      <c r="EL87" s="339"/>
      <c r="EM87" s="339"/>
      <c r="EN87" s="339"/>
      <c r="EO87" s="339"/>
      <c r="EP87" s="339"/>
      <c r="EQ87" s="339"/>
      <c r="ER87" s="339"/>
      <c r="ES87" s="362"/>
      <c r="ET87" s="599">
        <v>4</v>
      </c>
      <c r="EU87" s="600"/>
      <c r="EV87" s="600">
        <v>19</v>
      </c>
      <c r="EW87" s="600"/>
      <c r="EX87" s="600">
        <v>34</v>
      </c>
      <c r="EY87" s="601"/>
      <c r="FB87" s="668"/>
      <c r="FC87" s="665"/>
      <c r="FD87" s="665"/>
      <c r="FE87" s="665"/>
      <c r="FF87" s="661"/>
      <c r="FG87" s="661"/>
      <c r="FH87" s="661"/>
      <c r="FI87" s="661"/>
      <c r="FJ87" s="661"/>
      <c r="FK87" s="661"/>
      <c r="FL87" s="661"/>
      <c r="FM87" s="661"/>
      <c r="FN87" s="661"/>
      <c r="FO87" s="661"/>
      <c r="FP87" s="661"/>
      <c r="FQ87" s="661"/>
      <c r="FR87" s="661"/>
      <c r="FS87" s="661"/>
      <c r="FT87" s="661"/>
      <c r="FU87" s="661"/>
      <c r="FV87" s="661"/>
      <c r="FW87" s="661"/>
      <c r="FX87" s="661"/>
      <c r="FY87" s="661"/>
      <c r="FZ87" s="661"/>
      <c r="GA87" s="661"/>
      <c r="GB87" s="661"/>
      <c r="GC87" s="661"/>
      <c r="GD87" s="661"/>
      <c r="GE87" s="665"/>
      <c r="GF87" s="665"/>
      <c r="GG87" s="665"/>
      <c r="GH87" s="665"/>
      <c r="GI87" s="665"/>
      <c r="GJ87" s="661"/>
      <c r="GK87" s="661"/>
      <c r="GL87" s="661"/>
      <c r="GM87" s="661"/>
      <c r="GN87" s="661"/>
      <c r="GO87" s="661"/>
      <c r="GP87" s="661"/>
      <c r="GQ87" s="661"/>
      <c r="GR87" s="661"/>
      <c r="GS87" s="661"/>
      <c r="GT87" s="661"/>
      <c r="GU87" s="662"/>
    </row>
    <row r="88" spans="1:203" ht="8.25" customHeight="1" x14ac:dyDescent="0.15">
      <c r="A88" s="343"/>
      <c r="B88" s="343"/>
      <c r="C88" s="343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509"/>
      <c r="T88" s="510"/>
      <c r="U88" s="510"/>
      <c r="V88" s="510"/>
      <c r="W88" s="511"/>
      <c r="X88" s="357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I88" s="340"/>
      <c r="AJ88" s="340"/>
      <c r="AK88" s="340"/>
      <c r="AL88" s="340"/>
      <c r="AM88" s="340"/>
      <c r="AN88" s="340"/>
      <c r="AO88" s="340"/>
      <c r="AP88" s="340"/>
      <c r="AQ88" s="340"/>
      <c r="AR88" s="340"/>
      <c r="AS88" s="340"/>
      <c r="AT88" s="340"/>
      <c r="AU88" s="340"/>
      <c r="AV88" s="340"/>
      <c r="AW88" s="340"/>
      <c r="AX88" s="340"/>
      <c r="AY88" s="340"/>
      <c r="AZ88" s="340"/>
      <c r="BA88" s="340"/>
      <c r="BB88" s="340"/>
      <c r="BC88" s="340"/>
      <c r="BD88" s="340"/>
      <c r="BE88" s="340"/>
      <c r="BF88" s="340"/>
      <c r="BG88" s="363"/>
      <c r="BH88" s="136"/>
      <c r="BI88" s="598">
        <v>4</v>
      </c>
      <c r="BJ88" s="226"/>
      <c r="BK88" s="226"/>
      <c r="BL88" s="226"/>
      <c r="BM88" s="226"/>
      <c r="BN88" s="137"/>
      <c r="BO88" s="357"/>
      <c r="BP88" s="340"/>
      <c r="BQ88" s="340"/>
      <c r="BR88" s="340"/>
      <c r="BS88" s="340"/>
      <c r="BT88" s="340"/>
      <c r="BU88" s="340"/>
      <c r="BV88" s="340"/>
      <c r="BW88" s="340"/>
      <c r="BX88" s="340"/>
      <c r="BY88" s="340"/>
      <c r="BZ88" s="340"/>
      <c r="CA88" s="340"/>
      <c r="CB88" s="340"/>
      <c r="CC88" s="340"/>
      <c r="CD88" s="340"/>
      <c r="CE88" s="340"/>
      <c r="CF88" s="340"/>
      <c r="CG88" s="340"/>
      <c r="CH88" s="340"/>
      <c r="CI88" s="340"/>
      <c r="CJ88" s="340"/>
      <c r="CK88" s="340"/>
      <c r="CL88" s="340"/>
      <c r="CM88" s="340"/>
      <c r="CN88" s="340"/>
      <c r="CO88" s="340"/>
      <c r="CP88" s="340"/>
      <c r="CQ88" s="340"/>
      <c r="CR88" s="340"/>
      <c r="CS88" s="340"/>
      <c r="CT88" s="340"/>
      <c r="CU88" s="340"/>
      <c r="CV88" s="340"/>
      <c r="CW88" s="340"/>
      <c r="CX88" s="363"/>
      <c r="CY88" s="599">
        <v>5</v>
      </c>
      <c r="CZ88" s="600"/>
      <c r="DA88" s="600">
        <v>20</v>
      </c>
      <c r="DB88" s="600"/>
      <c r="DC88" s="600">
        <v>35</v>
      </c>
      <c r="DD88" s="601"/>
      <c r="DE88" s="382"/>
      <c r="DF88" s="505"/>
      <c r="DG88" s="505"/>
      <c r="DH88" s="505"/>
      <c r="DI88" s="385"/>
      <c r="DJ88" s="357"/>
      <c r="DK88" s="340"/>
      <c r="DL88" s="340"/>
      <c r="DM88" s="340"/>
      <c r="DN88" s="340"/>
      <c r="DO88" s="340"/>
      <c r="DP88" s="340"/>
      <c r="DQ88" s="340"/>
      <c r="DR88" s="340"/>
      <c r="DS88" s="340"/>
      <c r="DT88" s="340"/>
      <c r="DU88" s="340"/>
      <c r="DV88" s="340"/>
      <c r="DW88" s="340"/>
      <c r="DX88" s="340"/>
      <c r="DY88" s="340"/>
      <c r="DZ88" s="340"/>
      <c r="EA88" s="340"/>
      <c r="EB88" s="340"/>
      <c r="EC88" s="340"/>
      <c r="ED88" s="340"/>
      <c r="EE88" s="340"/>
      <c r="EF88" s="340"/>
      <c r="EG88" s="340"/>
      <c r="EH88" s="340"/>
      <c r="EI88" s="340"/>
      <c r="EJ88" s="340"/>
      <c r="EK88" s="340"/>
      <c r="EL88" s="340"/>
      <c r="EM88" s="340"/>
      <c r="EN88" s="340"/>
      <c r="EO88" s="340"/>
      <c r="EP88" s="340"/>
      <c r="EQ88" s="340"/>
      <c r="ER88" s="340"/>
      <c r="ES88" s="363"/>
      <c r="ET88" s="599">
        <v>5</v>
      </c>
      <c r="EU88" s="600"/>
      <c r="EV88" s="600">
        <v>20</v>
      </c>
      <c r="EW88" s="600"/>
      <c r="EX88" s="600">
        <v>35</v>
      </c>
      <c r="EY88" s="601"/>
      <c r="FB88" s="669"/>
      <c r="FC88" s="666"/>
      <c r="FD88" s="666"/>
      <c r="FE88" s="666"/>
      <c r="FF88" s="663"/>
      <c r="FG88" s="663"/>
      <c r="FH88" s="663"/>
      <c r="FI88" s="663"/>
      <c r="FJ88" s="663"/>
      <c r="FK88" s="663"/>
      <c r="FL88" s="663"/>
      <c r="FM88" s="663"/>
      <c r="FN88" s="663"/>
      <c r="FO88" s="663"/>
      <c r="FP88" s="663"/>
      <c r="FQ88" s="663"/>
      <c r="FR88" s="663"/>
      <c r="FS88" s="663"/>
      <c r="FT88" s="663"/>
      <c r="FU88" s="663"/>
      <c r="FV88" s="663"/>
      <c r="FW88" s="663"/>
      <c r="FX88" s="663"/>
      <c r="FY88" s="663"/>
      <c r="FZ88" s="663"/>
      <c r="GA88" s="663"/>
      <c r="GB88" s="663"/>
      <c r="GC88" s="663"/>
      <c r="GD88" s="663"/>
      <c r="GE88" s="666"/>
      <c r="GF88" s="666"/>
      <c r="GG88" s="666"/>
      <c r="GH88" s="666"/>
      <c r="GI88" s="666"/>
      <c r="GJ88" s="663"/>
      <c r="GK88" s="663"/>
      <c r="GL88" s="663"/>
      <c r="GM88" s="663"/>
      <c r="GN88" s="663"/>
      <c r="GO88" s="663"/>
      <c r="GP88" s="663"/>
      <c r="GQ88" s="663"/>
      <c r="GR88" s="663"/>
      <c r="GS88" s="663"/>
      <c r="GT88" s="663"/>
      <c r="GU88" s="664"/>
    </row>
    <row r="89" spans="1:203" ht="8.25" customHeight="1" x14ac:dyDescent="0.15">
      <c r="A89" s="343"/>
      <c r="B89" s="343"/>
      <c r="C89" s="343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509"/>
      <c r="T89" s="510"/>
      <c r="U89" s="510"/>
      <c r="V89" s="510"/>
      <c r="W89" s="511"/>
      <c r="X89" s="357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40"/>
      <c r="AP89" s="340"/>
      <c r="AQ89" s="340"/>
      <c r="AR89" s="340"/>
      <c r="AS89" s="340"/>
      <c r="AT89" s="340"/>
      <c r="AU89" s="340"/>
      <c r="AV89" s="340"/>
      <c r="AW89" s="340"/>
      <c r="AX89" s="340"/>
      <c r="AY89" s="340"/>
      <c r="AZ89" s="340"/>
      <c r="BA89" s="340"/>
      <c r="BB89" s="340"/>
      <c r="BC89" s="340"/>
      <c r="BD89" s="340"/>
      <c r="BE89" s="340"/>
      <c r="BF89" s="340"/>
      <c r="BG89" s="363"/>
      <c r="BH89" s="136">
        <v>3</v>
      </c>
      <c r="BI89" s="598">
        <v>5</v>
      </c>
      <c r="BJ89" s="226"/>
      <c r="BK89" s="226"/>
      <c r="BL89" s="226"/>
      <c r="BM89" s="226"/>
      <c r="BN89" s="137"/>
      <c r="BO89" s="357"/>
      <c r="BP89" s="340"/>
      <c r="BQ89" s="340"/>
      <c r="BR89" s="340"/>
      <c r="BS89" s="340"/>
      <c r="BT89" s="340"/>
      <c r="BU89" s="340"/>
      <c r="BV89" s="340"/>
      <c r="BW89" s="340"/>
      <c r="BX89" s="340"/>
      <c r="BY89" s="340"/>
      <c r="BZ89" s="340"/>
      <c r="CA89" s="340"/>
      <c r="CB89" s="340"/>
      <c r="CC89" s="340"/>
      <c r="CD89" s="340"/>
      <c r="CE89" s="340"/>
      <c r="CF89" s="340"/>
      <c r="CG89" s="340"/>
      <c r="CH89" s="340"/>
      <c r="CI89" s="340"/>
      <c r="CJ89" s="340"/>
      <c r="CK89" s="340"/>
      <c r="CL89" s="340"/>
      <c r="CM89" s="340"/>
      <c r="CN89" s="340"/>
      <c r="CO89" s="340"/>
      <c r="CP89" s="340"/>
      <c r="CQ89" s="340"/>
      <c r="CR89" s="340"/>
      <c r="CS89" s="340"/>
      <c r="CT89" s="340"/>
      <c r="CU89" s="340"/>
      <c r="CV89" s="340"/>
      <c r="CW89" s="340"/>
      <c r="CX89" s="363"/>
      <c r="CY89" s="599">
        <v>6</v>
      </c>
      <c r="CZ89" s="600"/>
      <c r="DA89" s="600">
        <v>21</v>
      </c>
      <c r="DB89" s="600"/>
      <c r="DC89" s="600">
        <v>36</v>
      </c>
      <c r="DD89" s="601"/>
      <c r="DE89" s="382"/>
      <c r="DF89" s="505"/>
      <c r="DG89" s="505"/>
      <c r="DH89" s="505"/>
      <c r="DI89" s="385"/>
      <c r="DJ89" s="357"/>
      <c r="DK89" s="340"/>
      <c r="DL89" s="340"/>
      <c r="DM89" s="340"/>
      <c r="DN89" s="340"/>
      <c r="DO89" s="340"/>
      <c r="DP89" s="340"/>
      <c r="DQ89" s="340"/>
      <c r="DR89" s="340"/>
      <c r="DS89" s="340"/>
      <c r="DT89" s="340"/>
      <c r="DU89" s="340"/>
      <c r="DV89" s="340"/>
      <c r="DW89" s="340"/>
      <c r="DX89" s="340"/>
      <c r="DY89" s="340"/>
      <c r="DZ89" s="340"/>
      <c r="EA89" s="340"/>
      <c r="EB89" s="340"/>
      <c r="EC89" s="340"/>
      <c r="ED89" s="340"/>
      <c r="EE89" s="340"/>
      <c r="EF89" s="340"/>
      <c r="EG89" s="340"/>
      <c r="EH89" s="340"/>
      <c r="EI89" s="340"/>
      <c r="EJ89" s="340"/>
      <c r="EK89" s="340"/>
      <c r="EL89" s="340"/>
      <c r="EM89" s="340"/>
      <c r="EN89" s="340"/>
      <c r="EO89" s="340"/>
      <c r="EP89" s="340"/>
      <c r="EQ89" s="340"/>
      <c r="ER89" s="340"/>
      <c r="ES89" s="363"/>
      <c r="ET89" s="599">
        <v>6</v>
      </c>
      <c r="EU89" s="600"/>
      <c r="EV89" s="600">
        <v>21</v>
      </c>
      <c r="EW89" s="600"/>
      <c r="EX89" s="600">
        <v>36</v>
      </c>
      <c r="EY89" s="601"/>
      <c r="FB89" s="688"/>
      <c r="FC89" s="682"/>
      <c r="FD89" s="682"/>
      <c r="FE89" s="682"/>
      <c r="FF89" s="685"/>
      <c r="FG89" s="685"/>
      <c r="FH89" s="685"/>
      <c r="FI89" s="685"/>
      <c r="FJ89" s="685"/>
      <c r="FK89" s="685"/>
      <c r="FL89" s="685"/>
      <c r="FM89" s="685"/>
      <c r="FN89" s="685"/>
      <c r="FO89" s="685"/>
      <c r="FP89" s="685"/>
      <c r="FQ89" s="685"/>
      <c r="FR89" s="685"/>
      <c r="FS89" s="670" t="s">
        <v>106</v>
      </c>
      <c r="FT89" s="671"/>
      <c r="FU89" s="671"/>
      <c r="FV89" s="671"/>
      <c r="FW89" s="676" t="s">
        <v>107</v>
      </c>
      <c r="FX89" s="676"/>
      <c r="FY89" s="676"/>
      <c r="FZ89" s="676"/>
      <c r="GA89" s="676"/>
      <c r="GB89" s="676"/>
      <c r="GC89" s="676"/>
      <c r="GD89" s="677"/>
      <c r="GE89" s="682"/>
      <c r="GF89" s="682"/>
      <c r="GG89" s="682"/>
      <c r="GH89" s="682"/>
      <c r="GI89" s="682"/>
      <c r="GJ89" s="685"/>
      <c r="GK89" s="685"/>
      <c r="GL89" s="685"/>
      <c r="GM89" s="685"/>
      <c r="GN89" s="685"/>
      <c r="GO89" s="685"/>
      <c r="GP89" s="685"/>
      <c r="GQ89" s="685"/>
      <c r="GR89" s="685"/>
      <c r="GS89" s="685"/>
      <c r="GT89" s="685"/>
      <c r="GU89" s="691"/>
    </row>
    <row r="90" spans="1:203" ht="8.25" customHeight="1" x14ac:dyDescent="0.15">
      <c r="A90" s="343"/>
      <c r="B90" s="343"/>
      <c r="C90" s="343"/>
      <c r="D90" s="354" t="s">
        <v>62</v>
      </c>
      <c r="E90" s="344"/>
      <c r="F90" s="344"/>
      <c r="G90" s="344"/>
      <c r="H90" s="344"/>
      <c r="I90" s="344"/>
      <c r="J90" s="344"/>
      <c r="K90" s="344" t="s">
        <v>63</v>
      </c>
      <c r="L90" s="344"/>
      <c r="M90" s="344"/>
      <c r="N90" s="344"/>
      <c r="O90" s="344"/>
      <c r="P90" s="344"/>
      <c r="Q90" s="344"/>
      <c r="R90" s="344"/>
      <c r="S90" s="509"/>
      <c r="T90" s="510"/>
      <c r="U90" s="510"/>
      <c r="V90" s="510"/>
      <c r="W90" s="511"/>
      <c r="X90" s="355"/>
      <c r="Y90" s="352"/>
      <c r="Z90" s="352"/>
      <c r="AA90" s="352"/>
      <c r="AB90" s="352"/>
      <c r="AC90" s="352"/>
      <c r="AD90" s="352"/>
      <c r="AE90" s="352"/>
      <c r="AF90" s="352"/>
      <c r="AG90" s="352"/>
      <c r="AH90" s="352"/>
      <c r="AI90" s="352"/>
      <c r="AJ90" s="340"/>
      <c r="AK90" s="340"/>
      <c r="AL90" s="340"/>
      <c r="AM90" s="340"/>
      <c r="AN90" s="340"/>
      <c r="AO90" s="340"/>
      <c r="AP90" s="352"/>
      <c r="AQ90" s="352"/>
      <c r="AR90" s="352"/>
      <c r="AS90" s="352"/>
      <c r="AT90" s="352"/>
      <c r="AU90" s="352"/>
      <c r="AV90" s="352"/>
      <c r="AW90" s="352"/>
      <c r="AX90" s="352"/>
      <c r="AY90" s="352"/>
      <c r="AZ90" s="352"/>
      <c r="BA90" s="352"/>
      <c r="BB90" s="352"/>
      <c r="BC90" s="352"/>
      <c r="BD90" s="352"/>
      <c r="BE90" s="352"/>
      <c r="BF90" s="352"/>
      <c r="BG90" s="605"/>
      <c r="BH90" s="136"/>
      <c r="BI90" s="598">
        <v>6</v>
      </c>
      <c r="BJ90" s="226"/>
      <c r="BK90" s="226"/>
      <c r="BL90" s="226"/>
      <c r="BM90" s="226"/>
      <c r="BN90" s="137"/>
      <c r="BO90" s="537"/>
      <c r="BP90" s="531"/>
      <c r="BQ90" s="531"/>
      <c r="BR90" s="531"/>
      <c r="BS90" s="531"/>
      <c r="BT90" s="532"/>
      <c r="BU90" s="530"/>
      <c r="BV90" s="531"/>
      <c r="BW90" s="531"/>
      <c r="BX90" s="531"/>
      <c r="BY90" s="531"/>
      <c r="BZ90" s="532"/>
      <c r="CA90" s="340"/>
      <c r="CB90" s="340"/>
      <c r="CC90" s="340"/>
      <c r="CD90" s="340"/>
      <c r="CE90" s="340"/>
      <c r="CF90" s="340"/>
      <c r="CG90" s="530"/>
      <c r="CH90" s="531"/>
      <c r="CI90" s="531"/>
      <c r="CJ90" s="531"/>
      <c r="CK90" s="531"/>
      <c r="CL90" s="532"/>
      <c r="CM90" s="530"/>
      <c r="CN90" s="531"/>
      <c r="CO90" s="531"/>
      <c r="CP90" s="531"/>
      <c r="CQ90" s="531"/>
      <c r="CR90" s="532"/>
      <c r="CS90" s="530"/>
      <c r="CT90" s="531"/>
      <c r="CU90" s="531"/>
      <c r="CV90" s="531"/>
      <c r="CW90" s="531"/>
      <c r="CX90" s="548"/>
      <c r="CY90" s="599">
        <v>7</v>
      </c>
      <c r="CZ90" s="600"/>
      <c r="DA90" s="600">
        <v>22</v>
      </c>
      <c r="DB90" s="600"/>
      <c r="DC90" s="600">
        <v>37</v>
      </c>
      <c r="DD90" s="601"/>
      <c r="DE90" s="382"/>
      <c r="DF90" s="505"/>
      <c r="DG90" s="505"/>
      <c r="DH90" s="505"/>
      <c r="DI90" s="385"/>
      <c r="DJ90" s="537"/>
      <c r="DK90" s="531"/>
      <c r="DL90" s="531"/>
      <c r="DM90" s="531"/>
      <c r="DN90" s="531"/>
      <c r="DO90" s="532"/>
      <c r="DP90" s="530"/>
      <c r="DQ90" s="531"/>
      <c r="DR90" s="531"/>
      <c r="DS90" s="531"/>
      <c r="DT90" s="531"/>
      <c r="DU90" s="532"/>
      <c r="DV90" s="340"/>
      <c r="DW90" s="340"/>
      <c r="DX90" s="340"/>
      <c r="DY90" s="340"/>
      <c r="DZ90" s="340"/>
      <c r="EA90" s="340"/>
      <c r="EB90" s="530"/>
      <c r="EC90" s="531"/>
      <c r="ED90" s="531"/>
      <c r="EE90" s="531"/>
      <c r="EF90" s="531"/>
      <c r="EG90" s="532"/>
      <c r="EH90" s="530"/>
      <c r="EI90" s="531"/>
      <c r="EJ90" s="531"/>
      <c r="EK90" s="531"/>
      <c r="EL90" s="531"/>
      <c r="EM90" s="532"/>
      <c r="EN90" s="530"/>
      <c r="EO90" s="531"/>
      <c r="EP90" s="531"/>
      <c r="EQ90" s="531"/>
      <c r="ER90" s="531"/>
      <c r="ES90" s="548"/>
      <c r="ET90" s="599">
        <v>7</v>
      </c>
      <c r="EU90" s="600"/>
      <c r="EV90" s="600">
        <v>22</v>
      </c>
      <c r="EW90" s="600"/>
      <c r="EX90" s="600">
        <v>37</v>
      </c>
      <c r="EY90" s="601"/>
      <c r="FB90" s="689"/>
      <c r="FC90" s="683"/>
      <c r="FD90" s="683"/>
      <c r="FE90" s="683"/>
      <c r="FF90" s="686"/>
      <c r="FG90" s="686"/>
      <c r="FH90" s="686"/>
      <c r="FI90" s="686"/>
      <c r="FJ90" s="686"/>
      <c r="FK90" s="686"/>
      <c r="FL90" s="686"/>
      <c r="FM90" s="686"/>
      <c r="FN90" s="686"/>
      <c r="FO90" s="686"/>
      <c r="FP90" s="686"/>
      <c r="FQ90" s="686"/>
      <c r="FR90" s="686"/>
      <c r="FS90" s="672"/>
      <c r="FT90" s="673"/>
      <c r="FU90" s="673"/>
      <c r="FV90" s="673"/>
      <c r="FW90" s="678"/>
      <c r="FX90" s="678"/>
      <c r="FY90" s="678"/>
      <c r="FZ90" s="678"/>
      <c r="GA90" s="678"/>
      <c r="GB90" s="678"/>
      <c r="GC90" s="678"/>
      <c r="GD90" s="679"/>
      <c r="GE90" s="683"/>
      <c r="GF90" s="683"/>
      <c r="GG90" s="683"/>
      <c r="GH90" s="683"/>
      <c r="GI90" s="683"/>
      <c r="GJ90" s="686"/>
      <c r="GK90" s="686"/>
      <c r="GL90" s="686"/>
      <c r="GM90" s="686"/>
      <c r="GN90" s="686"/>
      <c r="GO90" s="686"/>
      <c r="GP90" s="686"/>
      <c r="GQ90" s="686"/>
      <c r="GR90" s="686"/>
      <c r="GS90" s="686"/>
      <c r="GT90" s="686"/>
      <c r="GU90" s="692"/>
    </row>
    <row r="91" spans="1:203" ht="8.25" customHeight="1" x14ac:dyDescent="0.15">
      <c r="A91" s="343"/>
      <c r="B91" s="343"/>
      <c r="C91" s="343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509"/>
      <c r="T91" s="510"/>
      <c r="U91" s="510"/>
      <c r="V91" s="510"/>
      <c r="W91" s="511"/>
      <c r="X91" s="355"/>
      <c r="Y91" s="352"/>
      <c r="Z91" s="352"/>
      <c r="AA91" s="352"/>
      <c r="AB91" s="352"/>
      <c r="AC91" s="352"/>
      <c r="AD91" s="352"/>
      <c r="AE91" s="352"/>
      <c r="AF91" s="352"/>
      <c r="AG91" s="352"/>
      <c r="AH91" s="352"/>
      <c r="AI91" s="352"/>
      <c r="AJ91" s="340"/>
      <c r="AK91" s="340"/>
      <c r="AL91" s="340"/>
      <c r="AM91" s="340"/>
      <c r="AN91" s="340"/>
      <c r="AO91" s="340"/>
      <c r="AP91" s="352"/>
      <c r="AQ91" s="352"/>
      <c r="AR91" s="352"/>
      <c r="AS91" s="352"/>
      <c r="AT91" s="352"/>
      <c r="AU91" s="352"/>
      <c r="AV91" s="352"/>
      <c r="AW91" s="352"/>
      <c r="AX91" s="352"/>
      <c r="AY91" s="352"/>
      <c r="AZ91" s="352"/>
      <c r="BA91" s="352"/>
      <c r="BB91" s="352"/>
      <c r="BC91" s="352"/>
      <c r="BD91" s="352"/>
      <c r="BE91" s="352"/>
      <c r="BF91" s="352"/>
      <c r="BG91" s="605"/>
      <c r="BH91" s="136">
        <v>4</v>
      </c>
      <c r="BI91" s="598">
        <v>7</v>
      </c>
      <c r="BJ91" s="226"/>
      <c r="BK91" s="226"/>
      <c r="BL91" s="226"/>
      <c r="BM91" s="226"/>
      <c r="BN91" s="137"/>
      <c r="BO91" s="382"/>
      <c r="BP91" s="226"/>
      <c r="BQ91" s="226"/>
      <c r="BR91" s="226"/>
      <c r="BS91" s="226"/>
      <c r="BT91" s="368"/>
      <c r="BU91" s="367"/>
      <c r="BV91" s="226"/>
      <c r="BW91" s="226"/>
      <c r="BX91" s="226"/>
      <c r="BY91" s="226"/>
      <c r="BZ91" s="368"/>
      <c r="CA91" s="340"/>
      <c r="CB91" s="340"/>
      <c r="CC91" s="340"/>
      <c r="CD91" s="340"/>
      <c r="CE91" s="340"/>
      <c r="CF91" s="340"/>
      <c r="CG91" s="367"/>
      <c r="CH91" s="226"/>
      <c r="CI91" s="226"/>
      <c r="CJ91" s="226"/>
      <c r="CK91" s="226"/>
      <c r="CL91" s="368"/>
      <c r="CM91" s="367"/>
      <c r="CN91" s="226"/>
      <c r="CO91" s="226"/>
      <c r="CP91" s="226"/>
      <c r="CQ91" s="226"/>
      <c r="CR91" s="368"/>
      <c r="CS91" s="367"/>
      <c r="CT91" s="226"/>
      <c r="CU91" s="226"/>
      <c r="CV91" s="226"/>
      <c r="CW91" s="226"/>
      <c r="CX91" s="385"/>
      <c r="CY91" s="599">
        <v>8</v>
      </c>
      <c r="CZ91" s="600"/>
      <c r="DA91" s="600">
        <v>23</v>
      </c>
      <c r="DB91" s="600"/>
      <c r="DC91" s="600">
        <v>38</v>
      </c>
      <c r="DD91" s="601"/>
      <c r="DE91" s="382"/>
      <c r="DF91" s="505"/>
      <c r="DG91" s="505"/>
      <c r="DH91" s="505"/>
      <c r="DI91" s="385"/>
      <c r="DJ91" s="382"/>
      <c r="DK91" s="226"/>
      <c r="DL91" s="226"/>
      <c r="DM91" s="226"/>
      <c r="DN91" s="226"/>
      <c r="DO91" s="368"/>
      <c r="DP91" s="367"/>
      <c r="DQ91" s="226"/>
      <c r="DR91" s="226"/>
      <c r="DS91" s="226"/>
      <c r="DT91" s="226"/>
      <c r="DU91" s="368"/>
      <c r="DV91" s="340"/>
      <c r="DW91" s="340"/>
      <c r="DX91" s="340"/>
      <c r="DY91" s="340"/>
      <c r="DZ91" s="340"/>
      <c r="EA91" s="340"/>
      <c r="EB91" s="367"/>
      <c r="EC91" s="226"/>
      <c r="ED91" s="226"/>
      <c r="EE91" s="226"/>
      <c r="EF91" s="226"/>
      <c r="EG91" s="368"/>
      <c r="EH91" s="367"/>
      <c r="EI91" s="226"/>
      <c r="EJ91" s="226"/>
      <c r="EK91" s="226"/>
      <c r="EL91" s="226"/>
      <c r="EM91" s="368"/>
      <c r="EN91" s="367"/>
      <c r="EO91" s="226"/>
      <c r="EP91" s="226"/>
      <c r="EQ91" s="226"/>
      <c r="ER91" s="226"/>
      <c r="ES91" s="385"/>
      <c r="ET91" s="599">
        <v>8</v>
      </c>
      <c r="EU91" s="600"/>
      <c r="EV91" s="600">
        <v>23</v>
      </c>
      <c r="EW91" s="600"/>
      <c r="EX91" s="600">
        <v>38</v>
      </c>
      <c r="EY91" s="601"/>
      <c r="FB91" s="690"/>
      <c r="FC91" s="684"/>
      <c r="FD91" s="684"/>
      <c r="FE91" s="684"/>
      <c r="FF91" s="687"/>
      <c r="FG91" s="687"/>
      <c r="FH91" s="687"/>
      <c r="FI91" s="687"/>
      <c r="FJ91" s="687"/>
      <c r="FK91" s="687"/>
      <c r="FL91" s="687"/>
      <c r="FM91" s="687"/>
      <c r="FN91" s="687"/>
      <c r="FO91" s="687"/>
      <c r="FP91" s="687"/>
      <c r="FQ91" s="687"/>
      <c r="FR91" s="687"/>
      <c r="FS91" s="674"/>
      <c r="FT91" s="675"/>
      <c r="FU91" s="675"/>
      <c r="FV91" s="675"/>
      <c r="FW91" s="680"/>
      <c r="FX91" s="680"/>
      <c r="FY91" s="680"/>
      <c r="FZ91" s="680"/>
      <c r="GA91" s="680"/>
      <c r="GB91" s="680"/>
      <c r="GC91" s="680"/>
      <c r="GD91" s="681"/>
      <c r="GE91" s="684"/>
      <c r="GF91" s="684"/>
      <c r="GG91" s="684"/>
      <c r="GH91" s="684"/>
      <c r="GI91" s="684"/>
      <c r="GJ91" s="687"/>
      <c r="GK91" s="687"/>
      <c r="GL91" s="687"/>
      <c r="GM91" s="687"/>
      <c r="GN91" s="687"/>
      <c r="GO91" s="687"/>
      <c r="GP91" s="687"/>
      <c r="GQ91" s="687"/>
      <c r="GR91" s="687"/>
      <c r="GS91" s="687"/>
      <c r="GT91" s="687"/>
      <c r="GU91" s="693"/>
    </row>
    <row r="92" spans="1:203" ht="8.25" customHeight="1" x14ac:dyDescent="0.15">
      <c r="A92" s="343"/>
      <c r="B92" s="343"/>
      <c r="C92" s="343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509"/>
      <c r="T92" s="510"/>
      <c r="U92" s="510"/>
      <c r="V92" s="510"/>
      <c r="W92" s="511"/>
      <c r="X92" s="355"/>
      <c r="Y92" s="352"/>
      <c r="Z92" s="352"/>
      <c r="AA92" s="352"/>
      <c r="AB92" s="352"/>
      <c r="AC92" s="352"/>
      <c r="AD92" s="352"/>
      <c r="AE92" s="352"/>
      <c r="AF92" s="352"/>
      <c r="AG92" s="352"/>
      <c r="AH92" s="352"/>
      <c r="AI92" s="352"/>
      <c r="AJ92" s="340"/>
      <c r="AK92" s="340"/>
      <c r="AL92" s="340"/>
      <c r="AM92" s="340"/>
      <c r="AN92" s="340"/>
      <c r="AO92" s="340"/>
      <c r="AP92" s="352"/>
      <c r="AQ92" s="352"/>
      <c r="AR92" s="352"/>
      <c r="AS92" s="352"/>
      <c r="AT92" s="352"/>
      <c r="AU92" s="352"/>
      <c r="AV92" s="352"/>
      <c r="AW92" s="352"/>
      <c r="AX92" s="352"/>
      <c r="AY92" s="352"/>
      <c r="AZ92" s="352"/>
      <c r="BA92" s="352"/>
      <c r="BB92" s="352"/>
      <c r="BC92" s="352"/>
      <c r="BD92" s="352"/>
      <c r="BE92" s="352"/>
      <c r="BF92" s="352"/>
      <c r="BG92" s="605"/>
      <c r="BH92" s="136"/>
      <c r="BI92" s="598">
        <v>8</v>
      </c>
      <c r="BJ92" s="226"/>
      <c r="BK92" s="226"/>
      <c r="BL92" s="226"/>
      <c r="BM92" s="226"/>
      <c r="BN92" s="137"/>
      <c r="BO92" s="538"/>
      <c r="BP92" s="534"/>
      <c r="BQ92" s="534"/>
      <c r="BR92" s="534"/>
      <c r="BS92" s="534"/>
      <c r="BT92" s="535"/>
      <c r="BU92" s="533"/>
      <c r="BV92" s="534"/>
      <c r="BW92" s="534"/>
      <c r="BX92" s="534"/>
      <c r="BY92" s="534"/>
      <c r="BZ92" s="535"/>
      <c r="CA92" s="340"/>
      <c r="CB92" s="340"/>
      <c r="CC92" s="340"/>
      <c r="CD92" s="340"/>
      <c r="CE92" s="340"/>
      <c r="CF92" s="340"/>
      <c r="CG92" s="533"/>
      <c r="CH92" s="534"/>
      <c r="CI92" s="534"/>
      <c r="CJ92" s="534"/>
      <c r="CK92" s="534"/>
      <c r="CL92" s="535"/>
      <c r="CM92" s="533"/>
      <c r="CN92" s="534"/>
      <c r="CO92" s="534"/>
      <c r="CP92" s="534"/>
      <c r="CQ92" s="534"/>
      <c r="CR92" s="535"/>
      <c r="CS92" s="533"/>
      <c r="CT92" s="534"/>
      <c r="CU92" s="534"/>
      <c r="CV92" s="534"/>
      <c r="CW92" s="534"/>
      <c r="CX92" s="536"/>
      <c r="CY92" s="599">
        <v>9</v>
      </c>
      <c r="CZ92" s="600"/>
      <c r="DA92" s="600">
        <v>24</v>
      </c>
      <c r="DB92" s="600"/>
      <c r="DC92" s="600">
        <v>39</v>
      </c>
      <c r="DD92" s="601"/>
      <c r="DE92" s="382"/>
      <c r="DF92" s="505"/>
      <c r="DG92" s="505"/>
      <c r="DH92" s="505"/>
      <c r="DI92" s="385"/>
      <c r="DJ92" s="538"/>
      <c r="DK92" s="534"/>
      <c r="DL92" s="534"/>
      <c r="DM92" s="534"/>
      <c r="DN92" s="534"/>
      <c r="DO92" s="535"/>
      <c r="DP92" s="533"/>
      <c r="DQ92" s="534"/>
      <c r="DR92" s="534"/>
      <c r="DS92" s="534"/>
      <c r="DT92" s="534"/>
      <c r="DU92" s="535"/>
      <c r="DV92" s="340"/>
      <c r="DW92" s="340"/>
      <c r="DX92" s="340"/>
      <c r="DY92" s="340"/>
      <c r="DZ92" s="340"/>
      <c r="EA92" s="340"/>
      <c r="EB92" s="533"/>
      <c r="EC92" s="534"/>
      <c r="ED92" s="534"/>
      <c r="EE92" s="534"/>
      <c r="EF92" s="534"/>
      <c r="EG92" s="535"/>
      <c r="EH92" s="533"/>
      <c r="EI92" s="534"/>
      <c r="EJ92" s="534"/>
      <c r="EK92" s="534"/>
      <c r="EL92" s="534"/>
      <c r="EM92" s="535"/>
      <c r="EN92" s="533"/>
      <c r="EO92" s="534"/>
      <c r="EP92" s="534"/>
      <c r="EQ92" s="534"/>
      <c r="ER92" s="534"/>
      <c r="ES92" s="536"/>
      <c r="ET92" s="599">
        <v>9</v>
      </c>
      <c r="EU92" s="600"/>
      <c r="EV92" s="600">
        <v>24</v>
      </c>
      <c r="EW92" s="600"/>
      <c r="EX92" s="600">
        <v>39</v>
      </c>
      <c r="EY92" s="601"/>
      <c r="FB92" s="688"/>
      <c r="FC92" s="682"/>
      <c r="FD92" s="682"/>
      <c r="FE92" s="682"/>
      <c r="FF92" s="685"/>
      <c r="FG92" s="685"/>
      <c r="FH92" s="685"/>
      <c r="FI92" s="685"/>
      <c r="FJ92" s="685"/>
      <c r="FK92" s="685"/>
      <c r="FL92" s="685"/>
      <c r="FM92" s="685"/>
      <c r="FN92" s="685"/>
      <c r="FO92" s="685"/>
      <c r="FP92" s="685"/>
      <c r="FQ92" s="685"/>
      <c r="FR92" s="685"/>
      <c r="FS92" s="670" t="s">
        <v>108</v>
      </c>
      <c r="FT92" s="671"/>
      <c r="FU92" s="671"/>
      <c r="FV92" s="671"/>
      <c r="FW92" s="676" t="s">
        <v>107</v>
      </c>
      <c r="FX92" s="676"/>
      <c r="FY92" s="676"/>
      <c r="FZ92" s="676"/>
      <c r="GA92" s="676"/>
      <c r="GB92" s="676"/>
      <c r="GC92" s="676"/>
      <c r="GD92" s="677"/>
      <c r="GE92" s="682"/>
      <c r="GF92" s="682"/>
      <c r="GG92" s="682"/>
      <c r="GH92" s="682"/>
      <c r="GI92" s="682"/>
      <c r="GJ92" s="685"/>
      <c r="GK92" s="685"/>
      <c r="GL92" s="685"/>
      <c r="GM92" s="685"/>
      <c r="GN92" s="685"/>
      <c r="GO92" s="685"/>
      <c r="GP92" s="685"/>
      <c r="GQ92" s="685"/>
      <c r="GR92" s="685"/>
      <c r="GS92" s="685"/>
      <c r="GT92" s="685"/>
      <c r="GU92" s="691"/>
    </row>
    <row r="93" spans="1:203" ht="8.25" customHeight="1" x14ac:dyDescent="0.15">
      <c r="A93" s="343"/>
      <c r="B93" s="343"/>
      <c r="C93" s="343"/>
      <c r="D93" s="344"/>
      <c r="E93" s="344"/>
      <c r="F93" s="344"/>
      <c r="G93" s="344"/>
      <c r="H93" s="344"/>
      <c r="I93" s="344"/>
      <c r="J93" s="344"/>
      <c r="K93" s="354" t="s">
        <v>64</v>
      </c>
      <c r="L93" s="344"/>
      <c r="M93" s="344"/>
      <c r="N93" s="344"/>
      <c r="O93" s="344"/>
      <c r="P93" s="344"/>
      <c r="Q93" s="344"/>
      <c r="R93" s="344"/>
      <c r="S93" s="509"/>
      <c r="T93" s="510"/>
      <c r="U93" s="510"/>
      <c r="V93" s="510"/>
      <c r="W93" s="511"/>
      <c r="X93" s="355" t="s">
        <v>109</v>
      </c>
      <c r="Y93" s="352"/>
      <c r="Z93" s="352"/>
      <c r="AA93" s="352"/>
      <c r="AB93" s="352"/>
      <c r="AC93" s="352"/>
      <c r="AD93" s="352" t="s">
        <v>109</v>
      </c>
      <c r="AE93" s="352"/>
      <c r="AF93" s="352"/>
      <c r="AG93" s="352"/>
      <c r="AH93" s="352"/>
      <c r="AI93" s="352"/>
      <c r="AJ93" s="352" t="s">
        <v>109</v>
      </c>
      <c r="AK93" s="352"/>
      <c r="AL93" s="352"/>
      <c r="AM93" s="352"/>
      <c r="AN93" s="352"/>
      <c r="AO93" s="352"/>
      <c r="AP93" s="352" t="s">
        <v>109</v>
      </c>
      <c r="AQ93" s="352"/>
      <c r="AR93" s="352"/>
      <c r="AS93" s="352"/>
      <c r="AT93" s="352"/>
      <c r="AU93" s="352"/>
      <c r="AV93" s="352" t="s">
        <v>109</v>
      </c>
      <c r="AW93" s="352"/>
      <c r="AX93" s="352"/>
      <c r="AY93" s="352"/>
      <c r="AZ93" s="352"/>
      <c r="BA93" s="352"/>
      <c r="BB93" s="352" t="s">
        <v>109</v>
      </c>
      <c r="BC93" s="352"/>
      <c r="BD93" s="352"/>
      <c r="BE93" s="352"/>
      <c r="BF93" s="352"/>
      <c r="BG93" s="605"/>
      <c r="BH93" s="136">
        <v>5</v>
      </c>
      <c r="BI93" s="598">
        <v>9</v>
      </c>
      <c r="BJ93" s="226"/>
      <c r="BK93" s="226"/>
      <c r="BL93" s="226"/>
      <c r="BM93" s="226"/>
      <c r="BN93" s="137"/>
      <c r="BO93" s="537" t="s">
        <v>109</v>
      </c>
      <c r="BP93" s="531"/>
      <c r="BQ93" s="531"/>
      <c r="BR93" s="531"/>
      <c r="BS93" s="531"/>
      <c r="BT93" s="532"/>
      <c r="BU93" s="530" t="s">
        <v>109</v>
      </c>
      <c r="BV93" s="531"/>
      <c r="BW93" s="531"/>
      <c r="BX93" s="531"/>
      <c r="BY93" s="531"/>
      <c r="BZ93" s="532"/>
      <c r="CA93" s="352" t="s">
        <v>109</v>
      </c>
      <c r="CB93" s="352"/>
      <c r="CC93" s="352"/>
      <c r="CD93" s="352"/>
      <c r="CE93" s="352"/>
      <c r="CF93" s="352"/>
      <c r="CG93" s="530" t="s">
        <v>109</v>
      </c>
      <c r="CH93" s="531"/>
      <c r="CI93" s="531"/>
      <c r="CJ93" s="531"/>
      <c r="CK93" s="531"/>
      <c r="CL93" s="532"/>
      <c r="CM93" s="530" t="s">
        <v>109</v>
      </c>
      <c r="CN93" s="531"/>
      <c r="CO93" s="531"/>
      <c r="CP93" s="531"/>
      <c r="CQ93" s="531"/>
      <c r="CR93" s="532"/>
      <c r="CS93" s="530" t="s">
        <v>109</v>
      </c>
      <c r="CT93" s="531"/>
      <c r="CU93" s="531"/>
      <c r="CV93" s="531"/>
      <c r="CW93" s="531"/>
      <c r="CX93" s="548"/>
      <c r="CY93" s="599">
        <v>10</v>
      </c>
      <c r="CZ93" s="600"/>
      <c r="DA93" s="600">
        <v>25</v>
      </c>
      <c r="DB93" s="600"/>
      <c r="DC93" s="600">
        <v>40</v>
      </c>
      <c r="DD93" s="601"/>
      <c r="DE93" s="382"/>
      <c r="DF93" s="505"/>
      <c r="DG93" s="505"/>
      <c r="DH93" s="505"/>
      <c r="DI93" s="385"/>
      <c r="DJ93" s="537" t="s">
        <v>109</v>
      </c>
      <c r="DK93" s="531"/>
      <c r="DL93" s="531"/>
      <c r="DM93" s="531"/>
      <c r="DN93" s="531"/>
      <c r="DO93" s="532"/>
      <c r="DP93" s="530" t="s">
        <v>109</v>
      </c>
      <c r="DQ93" s="531"/>
      <c r="DR93" s="531"/>
      <c r="DS93" s="531"/>
      <c r="DT93" s="531"/>
      <c r="DU93" s="532"/>
      <c r="DV93" s="530" t="s">
        <v>109</v>
      </c>
      <c r="DW93" s="531"/>
      <c r="DX93" s="531"/>
      <c r="DY93" s="531"/>
      <c r="DZ93" s="531"/>
      <c r="EA93" s="532"/>
      <c r="EB93" s="530" t="s">
        <v>109</v>
      </c>
      <c r="EC93" s="531"/>
      <c r="ED93" s="531"/>
      <c r="EE93" s="531"/>
      <c r="EF93" s="531"/>
      <c r="EG93" s="532"/>
      <c r="EH93" s="530" t="s">
        <v>109</v>
      </c>
      <c r="EI93" s="531"/>
      <c r="EJ93" s="531"/>
      <c r="EK93" s="531"/>
      <c r="EL93" s="531"/>
      <c r="EM93" s="532"/>
      <c r="EN93" s="530" t="s">
        <v>109</v>
      </c>
      <c r="EO93" s="531"/>
      <c r="EP93" s="531"/>
      <c r="EQ93" s="531"/>
      <c r="ER93" s="531"/>
      <c r="ES93" s="548"/>
      <c r="ET93" s="599">
        <v>10</v>
      </c>
      <c r="EU93" s="600"/>
      <c r="EV93" s="600">
        <v>25</v>
      </c>
      <c r="EW93" s="600"/>
      <c r="EX93" s="600">
        <v>40</v>
      </c>
      <c r="EY93" s="601"/>
      <c r="FB93" s="689"/>
      <c r="FC93" s="683"/>
      <c r="FD93" s="683"/>
      <c r="FE93" s="683"/>
      <c r="FF93" s="686"/>
      <c r="FG93" s="686"/>
      <c r="FH93" s="686"/>
      <c r="FI93" s="686"/>
      <c r="FJ93" s="686"/>
      <c r="FK93" s="686"/>
      <c r="FL93" s="686"/>
      <c r="FM93" s="686"/>
      <c r="FN93" s="686"/>
      <c r="FO93" s="686"/>
      <c r="FP93" s="686"/>
      <c r="FQ93" s="686"/>
      <c r="FR93" s="686"/>
      <c r="FS93" s="672"/>
      <c r="FT93" s="673"/>
      <c r="FU93" s="673"/>
      <c r="FV93" s="673"/>
      <c r="FW93" s="678"/>
      <c r="FX93" s="678"/>
      <c r="FY93" s="678"/>
      <c r="FZ93" s="678"/>
      <c r="GA93" s="678"/>
      <c r="GB93" s="678"/>
      <c r="GC93" s="678"/>
      <c r="GD93" s="679"/>
      <c r="GE93" s="683"/>
      <c r="GF93" s="683"/>
      <c r="GG93" s="683"/>
      <c r="GH93" s="683"/>
      <c r="GI93" s="683"/>
      <c r="GJ93" s="686"/>
      <c r="GK93" s="686"/>
      <c r="GL93" s="686"/>
      <c r="GM93" s="686"/>
      <c r="GN93" s="686"/>
      <c r="GO93" s="686"/>
      <c r="GP93" s="686"/>
      <c r="GQ93" s="686"/>
      <c r="GR93" s="686"/>
      <c r="GS93" s="686"/>
      <c r="GT93" s="686"/>
      <c r="GU93" s="692"/>
    </row>
    <row r="94" spans="1:203" ht="8.25" customHeight="1" x14ac:dyDescent="0.15">
      <c r="A94" s="343"/>
      <c r="B94" s="343"/>
      <c r="C94" s="343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509"/>
      <c r="T94" s="510"/>
      <c r="U94" s="510"/>
      <c r="V94" s="510"/>
      <c r="W94" s="511"/>
      <c r="X94" s="355"/>
      <c r="Y94" s="352"/>
      <c r="Z94" s="352"/>
      <c r="AA94" s="352"/>
      <c r="AB94" s="352"/>
      <c r="AC94" s="352"/>
      <c r="AD94" s="352"/>
      <c r="AE94" s="352"/>
      <c r="AF94" s="352"/>
      <c r="AG94" s="352"/>
      <c r="AH94" s="352"/>
      <c r="AI94" s="352"/>
      <c r="AJ94" s="352"/>
      <c r="AK94" s="352"/>
      <c r="AL94" s="352"/>
      <c r="AM94" s="352"/>
      <c r="AN94" s="352"/>
      <c r="AO94" s="352"/>
      <c r="AP94" s="352"/>
      <c r="AQ94" s="352"/>
      <c r="AR94" s="352"/>
      <c r="AS94" s="352"/>
      <c r="AT94" s="352"/>
      <c r="AU94" s="352"/>
      <c r="AV94" s="352"/>
      <c r="AW94" s="352"/>
      <c r="AX94" s="352"/>
      <c r="AY94" s="352"/>
      <c r="AZ94" s="352"/>
      <c r="BA94" s="352"/>
      <c r="BB94" s="352"/>
      <c r="BC94" s="352"/>
      <c r="BD94" s="352"/>
      <c r="BE94" s="352"/>
      <c r="BF94" s="352"/>
      <c r="BG94" s="605"/>
      <c r="BH94" s="136"/>
      <c r="BI94" s="598">
        <v>10</v>
      </c>
      <c r="BJ94" s="226"/>
      <c r="BK94" s="226"/>
      <c r="BL94" s="226"/>
      <c r="BM94" s="226"/>
      <c r="BN94" s="137"/>
      <c r="BO94" s="382"/>
      <c r="BP94" s="226"/>
      <c r="BQ94" s="226"/>
      <c r="BR94" s="226"/>
      <c r="BS94" s="226"/>
      <c r="BT94" s="368"/>
      <c r="BU94" s="367"/>
      <c r="BV94" s="226"/>
      <c r="BW94" s="226"/>
      <c r="BX94" s="226"/>
      <c r="BY94" s="226"/>
      <c r="BZ94" s="368"/>
      <c r="CA94" s="352"/>
      <c r="CB94" s="352"/>
      <c r="CC94" s="352"/>
      <c r="CD94" s="352"/>
      <c r="CE94" s="352"/>
      <c r="CF94" s="352"/>
      <c r="CG94" s="367"/>
      <c r="CH94" s="226"/>
      <c r="CI94" s="226"/>
      <c r="CJ94" s="226"/>
      <c r="CK94" s="226"/>
      <c r="CL94" s="368"/>
      <c r="CM94" s="367"/>
      <c r="CN94" s="226"/>
      <c r="CO94" s="226"/>
      <c r="CP94" s="226"/>
      <c r="CQ94" s="226"/>
      <c r="CR94" s="368"/>
      <c r="CS94" s="367"/>
      <c r="CT94" s="226"/>
      <c r="CU94" s="226"/>
      <c r="CV94" s="226"/>
      <c r="CW94" s="226"/>
      <c r="CX94" s="385"/>
      <c r="CY94" s="599">
        <v>11</v>
      </c>
      <c r="CZ94" s="600"/>
      <c r="DA94" s="600">
        <v>26</v>
      </c>
      <c r="DB94" s="600"/>
      <c r="DC94" s="600">
        <v>41</v>
      </c>
      <c r="DD94" s="601"/>
      <c r="DE94" s="382"/>
      <c r="DF94" s="505"/>
      <c r="DG94" s="505"/>
      <c r="DH94" s="505"/>
      <c r="DI94" s="385"/>
      <c r="DJ94" s="382"/>
      <c r="DK94" s="226"/>
      <c r="DL94" s="226"/>
      <c r="DM94" s="226"/>
      <c r="DN94" s="226"/>
      <c r="DO94" s="368"/>
      <c r="DP94" s="367"/>
      <c r="DQ94" s="226"/>
      <c r="DR94" s="226"/>
      <c r="DS94" s="226"/>
      <c r="DT94" s="226"/>
      <c r="DU94" s="368"/>
      <c r="DV94" s="367"/>
      <c r="DW94" s="226"/>
      <c r="DX94" s="226"/>
      <c r="DY94" s="226"/>
      <c r="DZ94" s="226"/>
      <c r="EA94" s="368"/>
      <c r="EB94" s="367"/>
      <c r="EC94" s="226"/>
      <c r="ED94" s="226"/>
      <c r="EE94" s="226"/>
      <c r="EF94" s="226"/>
      <c r="EG94" s="368"/>
      <c r="EH94" s="367"/>
      <c r="EI94" s="226"/>
      <c r="EJ94" s="226"/>
      <c r="EK94" s="226"/>
      <c r="EL94" s="226"/>
      <c r="EM94" s="368"/>
      <c r="EN94" s="367"/>
      <c r="EO94" s="226"/>
      <c r="EP94" s="226"/>
      <c r="EQ94" s="226"/>
      <c r="ER94" s="226"/>
      <c r="ES94" s="385"/>
      <c r="ET94" s="599">
        <v>11</v>
      </c>
      <c r="EU94" s="600"/>
      <c r="EV94" s="600">
        <v>26</v>
      </c>
      <c r="EW94" s="600"/>
      <c r="EX94" s="600">
        <v>41</v>
      </c>
      <c r="EY94" s="601"/>
      <c r="FB94" s="690"/>
      <c r="FC94" s="684"/>
      <c r="FD94" s="684"/>
      <c r="FE94" s="684"/>
      <c r="FF94" s="687"/>
      <c r="FG94" s="687"/>
      <c r="FH94" s="687"/>
      <c r="FI94" s="687"/>
      <c r="FJ94" s="687"/>
      <c r="FK94" s="687"/>
      <c r="FL94" s="687"/>
      <c r="FM94" s="687"/>
      <c r="FN94" s="687"/>
      <c r="FO94" s="687"/>
      <c r="FP94" s="687"/>
      <c r="FQ94" s="687"/>
      <c r="FR94" s="687"/>
      <c r="FS94" s="674"/>
      <c r="FT94" s="675"/>
      <c r="FU94" s="675"/>
      <c r="FV94" s="675"/>
      <c r="FW94" s="680"/>
      <c r="FX94" s="680"/>
      <c r="FY94" s="680"/>
      <c r="FZ94" s="680"/>
      <c r="GA94" s="680"/>
      <c r="GB94" s="680"/>
      <c r="GC94" s="680"/>
      <c r="GD94" s="681"/>
      <c r="GE94" s="684"/>
      <c r="GF94" s="684"/>
      <c r="GG94" s="684"/>
      <c r="GH94" s="684"/>
      <c r="GI94" s="684"/>
      <c r="GJ94" s="687"/>
      <c r="GK94" s="687"/>
      <c r="GL94" s="687"/>
      <c r="GM94" s="687"/>
      <c r="GN94" s="687"/>
      <c r="GO94" s="687"/>
      <c r="GP94" s="687"/>
      <c r="GQ94" s="687"/>
      <c r="GR94" s="687"/>
      <c r="GS94" s="687"/>
      <c r="GT94" s="687"/>
      <c r="GU94" s="693"/>
    </row>
    <row r="95" spans="1:203" ht="8.25" customHeight="1" x14ac:dyDescent="0.15">
      <c r="A95" s="343"/>
      <c r="B95" s="343"/>
      <c r="C95" s="343"/>
      <c r="D95" s="344"/>
      <c r="E95" s="344"/>
      <c r="F95" s="344"/>
      <c r="G95" s="344"/>
      <c r="H95" s="344"/>
      <c r="I95" s="344"/>
      <c r="J95" s="344"/>
      <c r="K95" s="344"/>
      <c r="L95" s="344"/>
      <c r="M95" s="344"/>
      <c r="N95" s="344"/>
      <c r="O95" s="344"/>
      <c r="P95" s="344"/>
      <c r="Q95" s="344"/>
      <c r="R95" s="344"/>
      <c r="S95" s="509"/>
      <c r="T95" s="510"/>
      <c r="U95" s="510"/>
      <c r="V95" s="510"/>
      <c r="W95" s="511"/>
      <c r="X95" s="355"/>
      <c r="Y95" s="352"/>
      <c r="Z95" s="352"/>
      <c r="AA95" s="352"/>
      <c r="AB95" s="352"/>
      <c r="AC95" s="352"/>
      <c r="AD95" s="352"/>
      <c r="AE95" s="352"/>
      <c r="AF95" s="352"/>
      <c r="AG95" s="352"/>
      <c r="AH95" s="352"/>
      <c r="AI95" s="352"/>
      <c r="AJ95" s="352"/>
      <c r="AK95" s="352"/>
      <c r="AL95" s="352"/>
      <c r="AM95" s="352"/>
      <c r="AN95" s="352"/>
      <c r="AO95" s="352"/>
      <c r="AP95" s="352"/>
      <c r="AQ95" s="352"/>
      <c r="AR95" s="352"/>
      <c r="AS95" s="352"/>
      <c r="AT95" s="352"/>
      <c r="AU95" s="352"/>
      <c r="AV95" s="352"/>
      <c r="AW95" s="352"/>
      <c r="AX95" s="352"/>
      <c r="AY95" s="352"/>
      <c r="AZ95" s="352"/>
      <c r="BA95" s="352"/>
      <c r="BB95" s="352"/>
      <c r="BC95" s="352"/>
      <c r="BD95" s="352"/>
      <c r="BE95" s="352"/>
      <c r="BF95" s="352"/>
      <c r="BG95" s="605"/>
      <c r="BH95" s="136">
        <v>6</v>
      </c>
      <c r="BI95" s="598">
        <v>11</v>
      </c>
      <c r="BJ95" s="226"/>
      <c r="BK95" s="226"/>
      <c r="BL95" s="226"/>
      <c r="BM95" s="226"/>
      <c r="BN95" s="137"/>
      <c r="BO95" s="538"/>
      <c r="BP95" s="534"/>
      <c r="BQ95" s="534"/>
      <c r="BR95" s="534"/>
      <c r="BS95" s="534"/>
      <c r="BT95" s="535"/>
      <c r="BU95" s="533"/>
      <c r="BV95" s="534"/>
      <c r="BW95" s="534"/>
      <c r="BX95" s="534"/>
      <c r="BY95" s="534"/>
      <c r="BZ95" s="535"/>
      <c r="CA95" s="352"/>
      <c r="CB95" s="352"/>
      <c r="CC95" s="352"/>
      <c r="CD95" s="352"/>
      <c r="CE95" s="352"/>
      <c r="CF95" s="352"/>
      <c r="CG95" s="533"/>
      <c r="CH95" s="534"/>
      <c r="CI95" s="534"/>
      <c r="CJ95" s="534"/>
      <c r="CK95" s="534"/>
      <c r="CL95" s="535"/>
      <c r="CM95" s="533"/>
      <c r="CN95" s="534"/>
      <c r="CO95" s="534"/>
      <c r="CP95" s="534"/>
      <c r="CQ95" s="534"/>
      <c r="CR95" s="535"/>
      <c r="CS95" s="533"/>
      <c r="CT95" s="534"/>
      <c r="CU95" s="534"/>
      <c r="CV95" s="534"/>
      <c r="CW95" s="534"/>
      <c r="CX95" s="536"/>
      <c r="CY95" s="599">
        <v>12</v>
      </c>
      <c r="CZ95" s="600"/>
      <c r="DA95" s="600">
        <v>27</v>
      </c>
      <c r="DB95" s="600"/>
      <c r="DC95" s="600">
        <v>42</v>
      </c>
      <c r="DD95" s="601"/>
      <c r="DE95" s="382"/>
      <c r="DF95" s="505"/>
      <c r="DG95" s="505"/>
      <c r="DH95" s="505"/>
      <c r="DI95" s="385"/>
      <c r="DJ95" s="538"/>
      <c r="DK95" s="534"/>
      <c r="DL95" s="534"/>
      <c r="DM95" s="534"/>
      <c r="DN95" s="534"/>
      <c r="DO95" s="535"/>
      <c r="DP95" s="533"/>
      <c r="DQ95" s="534"/>
      <c r="DR95" s="534"/>
      <c r="DS95" s="534"/>
      <c r="DT95" s="534"/>
      <c r="DU95" s="535"/>
      <c r="DV95" s="533"/>
      <c r="DW95" s="534"/>
      <c r="DX95" s="534"/>
      <c r="DY95" s="534"/>
      <c r="DZ95" s="534"/>
      <c r="EA95" s="535"/>
      <c r="EB95" s="533"/>
      <c r="EC95" s="534"/>
      <c r="ED95" s="534"/>
      <c r="EE95" s="534"/>
      <c r="EF95" s="534"/>
      <c r="EG95" s="535"/>
      <c r="EH95" s="533"/>
      <c r="EI95" s="534"/>
      <c r="EJ95" s="534"/>
      <c r="EK95" s="534"/>
      <c r="EL95" s="534"/>
      <c r="EM95" s="535"/>
      <c r="EN95" s="533"/>
      <c r="EO95" s="534"/>
      <c r="EP95" s="534"/>
      <c r="EQ95" s="534"/>
      <c r="ER95" s="534"/>
      <c r="ES95" s="536"/>
      <c r="ET95" s="599">
        <v>12</v>
      </c>
      <c r="EU95" s="600"/>
      <c r="EV95" s="600">
        <v>27</v>
      </c>
      <c r="EW95" s="600"/>
      <c r="EX95" s="600">
        <v>42</v>
      </c>
      <c r="EY95" s="601"/>
      <c r="FB95" s="688"/>
      <c r="FC95" s="682"/>
      <c r="FD95" s="682"/>
      <c r="FE95" s="682"/>
      <c r="FF95" s="685"/>
      <c r="FG95" s="685"/>
      <c r="FH95" s="685"/>
      <c r="FI95" s="685"/>
      <c r="FJ95" s="685"/>
      <c r="FK95" s="685"/>
      <c r="FL95" s="685"/>
      <c r="FM95" s="685"/>
      <c r="FN95" s="685"/>
      <c r="FO95" s="685"/>
      <c r="FP95" s="685"/>
      <c r="FQ95" s="685"/>
      <c r="FR95" s="685"/>
      <c r="FS95" s="670" t="s">
        <v>110</v>
      </c>
      <c r="FT95" s="671"/>
      <c r="FU95" s="671"/>
      <c r="FV95" s="671"/>
      <c r="FW95" s="676" t="s">
        <v>107</v>
      </c>
      <c r="FX95" s="676"/>
      <c r="FY95" s="676"/>
      <c r="FZ95" s="676"/>
      <c r="GA95" s="676"/>
      <c r="GB95" s="676"/>
      <c r="GC95" s="676"/>
      <c r="GD95" s="677"/>
      <c r="GE95" s="682"/>
      <c r="GF95" s="682"/>
      <c r="GG95" s="682"/>
      <c r="GH95" s="682"/>
      <c r="GI95" s="682"/>
      <c r="GJ95" s="685"/>
      <c r="GK95" s="685"/>
      <c r="GL95" s="685"/>
      <c r="GM95" s="685"/>
      <c r="GN95" s="685"/>
      <c r="GO95" s="685"/>
      <c r="GP95" s="685"/>
      <c r="GQ95" s="685"/>
      <c r="GR95" s="685"/>
      <c r="GS95" s="685"/>
      <c r="GT95" s="685"/>
      <c r="GU95" s="691"/>
    </row>
    <row r="96" spans="1:203" ht="8.25" customHeight="1" x14ac:dyDescent="0.15">
      <c r="A96" s="343"/>
      <c r="B96" s="343"/>
      <c r="C96" s="343"/>
      <c r="D96" s="344"/>
      <c r="E96" s="344"/>
      <c r="F96" s="344"/>
      <c r="G96" s="344"/>
      <c r="H96" s="344"/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509"/>
      <c r="T96" s="510"/>
      <c r="U96" s="510"/>
      <c r="V96" s="510"/>
      <c r="W96" s="511"/>
      <c r="X96" s="355" t="s">
        <v>109</v>
      </c>
      <c r="Y96" s="352"/>
      <c r="Z96" s="352"/>
      <c r="AA96" s="352"/>
      <c r="AB96" s="352"/>
      <c r="AC96" s="352"/>
      <c r="AD96" s="352" t="s">
        <v>109</v>
      </c>
      <c r="AE96" s="352"/>
      <c r="AF96" s="352"/>
      <c r="AG96" s="352"/>
      <c r="AH96" s="352"/>
      <c r="AI96" s="352"/>
      <c r="AJ96" s="352" t="s">
        <v>109</v>
      </c>
      <c r="AK96" s="352"/>
      <c r="AL96" s="352"/>
      <c r="AM96" s="352"/>
      <c r="AN96" s="352"/>
      <c r="AO96" s="352"/>
      <c r="AP96" s="352" t="s">
        <v>109</v>
      </c>
      <c r="AQ96" s="352"/>
      <c r="AR96" s="352"/>
      <c r="AS96" s="352"/>
      <c r="AT96" s="352"/>
      <c r="AU96" s="352"/>
      <c r="AV96" s="352" t="s">
        <v>109</v>
      </c>
      <c r="AW96" s="352"/>
      <c r="AX96" s="352"/>
      <c r="AY96" s="352"/>
      <c r="AZ96" s="352"/>
      <c r="BA96" s="352"/>
      <c r="BB96" s="352" t="s">
        <v>109</v>
      </c>
      <c r="BC96" s="352"/>
      <c r="BD96" s="352"/>
      <c r="BE96" s="352"/>
      <c r="BF96" s="352"/>
      <c r="BG96" s="605"/>
      <c r="BH96" s="136"/>
      <c r="BI96" s="598">
        <v>12</v>
      </c>
      <c r="BJ96" s="226"/>
      <c r="BK96" s="226"/>
      <c r="BL96" s="226"/>
      <c r="BM96" s="226"/>
      <c r="BN96" s="137"/>
      <c r="BO96" s="537" t="s">
        <v>109</v>
      </c>
      <c r="BP96" s="531"/>
      <c r="BQ96" s="531"/>
      <c r="BR96" s="531"/>
      <c r="BS96" s="531"/>
      <c r="BT96" s="532"/>
      <c r="BU96" s="530" t="s">
        <v>109</v>
      </c>
      <c r="BV96" s="531"/>
      <c r="BW96" s="531"/>
      <c r="BX96" s="531"/>
      <c r="BY96" s="531"/>
      <c r="BZ96" s="532"/>
      <c r="CA96" s="352" t="s">
        <v>109</v>
      </c>
      <c r="CB96" s="352"/>
      <c r="CC96" s="352"/>
      <c r="CD96" s="352"/>
      <c r="CE96" s="352"/>
      <c r="CF96" s="352"/>
      <c r="CG96" s="530" t="s">
        <v>109</v>
      </c>
      <c r="CH96" s="531"/>
      <c r="CI96" s="531"/>
      <c r="CJ96" s="531"/>
      <c r="CK96" s="531"/>
      <c r="CL96" s="532"/>
      <c r="CM96" s="530" t="s">
        <v>109</v>
      </c>
      <c r="CN96" s="531"/>
      <c r="CO96" s="531"/>
      <c r="CP96" s="531"/>
      <c r="CQ96" s="531"/>
      <c r="CR96" s="532"/>
      <c r="CS96" s="530" t="s">
        <v>109</v>
      </c>
      <c r="CT96" s="531"/>
      <c r="CU96" s="531"/>
      <c r="CV96" s="531"/>
      <c r="CW96" s="531"/>
      <c r="CX96" s="548"/>
      <c r="CY96" s="599">
        <v>13</v>
      </c>
      <c r="CZ96" s="600"/>
      <c r="DA96" s="600">
        <v>28</v>
      </c>
      <c r="DB96" s="600"/>
      <c r="DC96" s="600">
        <v>43</v>
      </c>
      <c r="DD96" s="601"/>
      <c r="DE96" s="382"/>
      <c r="DF96" s="505"/>
      <c r="DG96" s="505"/>
      <c r="DH96" s="505"/>
      <c r="DI96" s="385"/>
      <c r="DJ96" s="537" t="s">
        <v>109</v>
      </c>
      <c r="DK96" s="531"/>
      <c r="DL96" s="531"/>
      <c r="DM96" s="531"/>
      <c r="DN96" s="531"/>
      <c r="DO96" s="532"/>
      <c r="DP96" s="530" t="s">
        <v>109</v>
      </c>
      <c r="DQ96" s="531"/>
      <c r="DR96" s="531"/>
      <c r="DS96" s="531"/>
      <c r="DT96" s="531"/>
      <c r="DU96" s="532"/>
      <c r="DV96" s="530" t="s">
        <v>109</v>
      </c>
      <c r="DW96" s="531"/>
      <c r="DX96" s="531"/>
      <c r="DY96" s="531"/>
      <c r="DZ96" s="531"/>
      <c r="EA96" s="532"/>
      <c r="EB96" s="530" t="s">
        <v>109</v>
      </c>
      <c r="EC96" s="531"/>
      <c r="ED96" s="531"/>
      <c r="EE96" s="531"/>
      <c r="EF96" s="531"/>
      <c r="EG96" s="532"/>
      <c r="EH96" s="530" t="s">
        <v>109</v>
      </c>
      <c r="EI96" s="531"/>
      <c r="EJ96" s="531"/>
      <c r="EK96" s="531"/>
      <c r="EL96" s="531"/>
      <c r="EM96" s="532"/>
      <c r="EN96" s="530" t="s">
        <v>109</v>
      </c>
      <c r="EO96" s="531"/>
      <c r="EP96" s="531"/>
      <c r="EQ96" s="531"/>
      <c r="ER96" s="531"/>
      <c r="ES96" s="548"/>
      <c r="ET96" s="599">
        <v>13</v>
      </c>
      <c r="EU96" s="600"/>
      <c r="EV96" s="600">
        <v>28</v>
      </c>
      <c r="EW96" s="600"/>
      <c r="EX96" s="600">
        <v>43</v>
      </c>
      <c r="EY96" s="601"/>
      <c r="FB96" s="689"/>
      <c r="FC96" s="683"/>
      <c r="FD96" s="683"/>
      <c r="FE96" s="683"/>
      <c r="FF96" s="686"/>
      <c r="FG96" s="686"/>
      <c r="FH96" s="686"/>
      <c r="FI96" s="686"/>
      <c r="FJ96" s="686"/>
      <c r="FK96" s="686"/>
      <c r="FL96" s="686"/>
      <c r="FM96" s="686"/>
      <c r="FN96" s="686"/>
      <c r="FO96" s="686"/>
      <c r="FP96" s="686"/>
      <c r="FQ96" s="686"/>
      <c r="FR96" s="686"/>
      <c r="FS96" s="672"/>
      <c r="FT96" s="673"/>
      <c r="FU96" s="673"/>
      <c r="FV96" s="673"/>
      <c r="FW96" s="678"/>
      <c r="FX96" s="678"/>
      <c r="FY96" s="678"/>
      <c r="FZ96" s="678"/>
      <c r="GA96" s="678"/>
      <c r="GB96" s="678"/>
      <c r="GC96" s="678"/>
      <c r="GD96" s="679"/>
      <c r="GE96" s="683"/>
      <c r="GF96" s="683"/>
      <c r="GG96" s="683"/>
      <c r="GH96" s="683"/>
      <c r="GI96" s="683"/>
      <c r="GJ96" s="686"/>
      <c r="GK96" s="686"/>
      <c r="GL96" s="686"/>
      <c r="GM96" s="686"/>
      <c r="GN96" s="686"/>
      <c r="GO96" s="686"/>
      <c r="GP96" s="686"/>
      <c r="GQ96" s="686"/>
      <c r="GR96" s="686"/>
      <c r="GS96" s="686"/>
      <c r="GT96" s="686"/>
      <c r="GU96" s="692"/>
    </row>
    <row r="97" spans="1:203" ht="8.25" customHeight="1" x14ac:dyDescent="0.15">
      <c r="A97" s="343"/>
      <c r="B97" s="343"/>
      <c r="C97" s="343"/>
      <c r="D97" s="344"/>
      <c r="E97" s="344"/>
      <c r="F97" s="344"/>
      <c r="G97" s="344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509"/>
      <c r="T97" s="510"/>
      <c r="U97" s="510"/>
      <c r="V97" s="510"/>
      <c r="W97" s="511"/>
      <c r="X97" s="355"/>
      <c r="Y97" s="352"/>
      <c r="Z97" s="352"/>
      <c r="AA97" s="352"/>
      <c r="AB97" s="352"/>
      <c r="AC97" s="352"/>
      <c r="AD97" s="352"/>
      <c r="AE97" s="352"/>
      <c r="AF97" s="352"/>
      <c r="AG97" s="352"/>
      <c r="AH97" s="352"/>
      <c r="AI97" s="352"/>
      <c r="AJ97" s="352"/>
      <c r="AK97" s="352"/>
      <c r="AL97" s="352"/>
      <c r="AM97" s="352"/>
      <c r="AN97" s="352"/>
      <c r="AO97" s="352"/>
      <c r="AP97" s="352"/>
      <c r="AQ97" s="352"/>
      <c r="AR97" s="352"/>
      <c r="AS97" s="352"/>
      <c r="AT97" s="352"/>
      <c r="AU97" s="352"/>
      <c r="AV97" s="352"/>
      <c r="AW97" s="352"/>
      <c r="AX97" s="352"/>
      <c r="AY97" s="352"/>
      <c r="AZ97" s="352"/>
      <c r="BA97" s="352"/>
      <c r="BB97" s="352"/>
      <c r="BC97" s="352"/>
      <c r="BD97" s="352"/>
      <c r="BE97" s="352"/>
      <c r="BF97" s="352"/>
      <c r="BG97" s="605"/>
      <c r="BH97" s="136">
        <v>7</v>
      </c>
      <c r="BI97" s="598">
        <v>13</v>
      </c>
      <c r="BJ97" s="226"/>
      <c r="BK97" s="226"/>
      <c r="BL97" s="226"/>
      <c r="BM97" s="226"/>
      <c r="BN97" s="143"/>
      <c r="BO97" s="382"/>
      <c r="BP97" s="226"/>
      <c r="BQ97" s="226"/>
      <c r="BR97" s="226"/>
      <c r="BS97" s="226"/>
      <c r="BT97" s="368"/>
      <c r="BU97" s="367"/>
      <c r="BV97" s="226"/>
      <c r="BW97" s="226"/>
      <c r="BX97" s="226"/>
      <c r="BY97" s="226"/>
      <c r="BZ97" s="368"/>
      <c r="CA97" s="352"/>
      <c r="CB97" s="352"/>
      <c r="CC97" s="352"/>
      <c r="CD97" s="352"/>
      <c r="CE97" s="352"/>
      <c r="CF97" s="352"/>
      <c r="CG97" s="367"/>
      <c r="CH97" s="226"/>
      <c r="CI97" s="226"/>
      <c r="CJ97" s="226"/>
      <c r="CK97" s="226"/>
      <c r="CL97" s="368"/>
      <c r="CM97" s="367"/>
      <c r="CN97" s="226"/>
      <c r="CO97" s="226"/>
      <c r="CP97" s="226"/>
      <c r="CQ97" s="226"/>
      <c r="CR97" s="368"/>
      <c r="CS97" s="367"/>
      <c r="CT97" s="226"/>
      <c r="CU97" s="226"/>
      <c r="CV97" s="226"/>
      <c r="CW97" s="226"/>
      <c r="CX97" s="385"/>
      <c r="CY97" s="599">
        <v>14</v>
      </c>
      <c r="CZ97" s="600"/>
      <c r="DA97" s="600">
        <v>29</v>
      </c>
      <c r="DB97" s="600"/>
      <c r="DC97" s="600">
        <v>44</v>
      </c>
      <c r="DD97" s="601"/>
      <c r="DE97" s="382"/>
      <c r="DF97" s="505"/>
      <c r="DG97" s="505"/>
      <c r="DH97" s="505"/>
      <c r="DI97" s="385"/>
      <c r="DJ97" s="382"/>
      <c r="DK97" s="226"/>
      <c r="DL97" s="226"/>
      <c r="DM97" s="226"/>
      <c r="DN97" s="226"/>
      <c r="DO97" s="368"/>
      <c r="DP97" s="367"/>
      <c r="DQ97" s="226"/>
      <c r="DR97" s="226"/>
      <c r="DS97" s="226"/>
      <c r="DT97" s="226"/>
      <c r="DU97" s="368"/>
      <c r="DV97" s="367"/>
      <c r="DW97" s="226"/>
      <c r="DX97" s="226"/>
      <c r="DY97" s="226"/>
      <c r="DZ97" s="226"/>
      <c r="EA97" s="368"/>
      <c r="EB97" s="367"/>
      <c r="EC97" s="226"/>
      <c r="ED97" s="226"/>
      <c r="EE97" s="226"/>
      <c r="EF97" s="226"/>
      <c r="EG97" s="368"/>
      <c r="EH97" s="367"/>
      <c r="EI97" s="226"/>
      <c r="EJ97" s="226"/>
      <c r="EK97" s="226"/>
      <c r="EL97" s="226"/>
      <c r="EM97" s="368"/>
      <c r="EN97" s="367"/>
      <c r="EO97" s="226"/>
      <c r="EP97" s="226"/>
      <c r="EQ97" s="226"/>
      <c r="ER97" s="226"/>
      <c r="ES97" s="385"/>
      <c r="ET97" s="599">
        <v>14</v>
      </c>
      <c r="EU97" s="600"/>
      <c r="EV97" s="600">
        <v>29</v>
      </c>
      <c r="EW97" s="600"/>
      <c r="EX97" s="600">
        <v>44</v>
      </c>
      <c r="EY97" s="601"/>
      <c r="FB97" s="690"/>
      <c r="FC97" s="684"/>
      <c r="FD97" s="684"/>
      <c r="FE97" s="684"/>
      <c r="FF97" s="687"/>
      <c r="FG97" s="687"/>
      <c r="FH97" s="687"/>
      <c r="FI97" s="687"/>
      <c r="FJ97" s="687"/>
      <c r="FK97" s="687"/>
      <c r="FL97" s="687"/>
      <c r="FM97" s="687"/>
      <c r="FN97" s="687"/>
      <c r="FO97" s="687"/>
      <c r="FP97" s="687"/>
      <c r="FQ97" s="687"/>
      <c r="FR97" s="687"/>
      <c r="FS97" s="674"/>
      <c r="FT97" s="675"/>
      <c r="FU97" s="675"/>
      <c r="FV97" s="675"/>
      <c r="FW97" s="680"/>
      <c r="FX97" s="680"/>
      <c r="FY97" s="680"/>
      <c r="FZ97" s="680"/>
      <c r="GA97" s="680"/>
      <c r="GB97" s="680"/>
      <c r="GC97" s="680"/>
      <c r="GD97" s="681"/>
      <c r="GE97" s="684"/>
      <c r="GF97" s="684"/>
      <c r="GG97" s="684"/>
      <c r="GH97" s="684"/>
      <c r="GI97" s="684"/>
      <c r="GJ97" s="687"/>
      <c r="GK97" s="687"/>
      <c r="GL97" s="687"/>
      <c r="GM97" s="687"/>
      <c r="GN97" s="687"/>
      <c r="GO97" s="687"/>
      <c r="GP97" s="687"/>
      <c r="GQ97" s="687"/>
      <c r="GR97" s="687"/>
      <c r="GS97" s="687"/>
      <c r="GT97" s="687"/>
      <c r="GU97" s="693"/>
    </row>
    <row r="98" spans="1:203" ht="8.25" customHeight="1" x14ac:dyDescent="0.15">
      <c r="A98" s="343"/>
      <c r="B98" s="343"/>
      <c r="C98" s="343"/>
      <c r="D98" s="344"/>
      <c r="E98" s="344"/>
      <c r="F98" s="344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509"/>
      <c r="T98" s="510"/>
      <c r="U98" s="510"/>
      <c r="V98" s="510"/>
      <c r="W98" s="511"/>
      <c r="X98" s="355"/>
      <c r="Y98" s="352"/>
      <c r="Z98" s="352"/>
      <c r="AA98" s="352"/>
      <c r="AB98" s="352"/>
      <c r="AC98" s="352"/>
      <c r="AD98" s="352"/>
      <c r="AE98" s="352"/>
      <c r="AF98" s="352"/>
      <c r="AG98" s="352"/>
      <c r="AH98" s="352"/>
      <c r="AI98" s="352"/>
      <c r="AJ98" s="352"/>
      <c r="AK98" s="352"/>
      <c r="AL98" s="352"/>
      <c r="AM98" s="352"/>
      <c r="AN98" s="352"/>
      <c r="AO98" s="352"/>
      <c r="AP98" s="352"/>
      <c r="AQ98" s="352"/>
      <c r="AR98" s="352"/>
      <c r="AS98" s="352"/>
      <c r="AT98" s="352"/>
      <c r="AU98" s="352"/>
      <c r="AV98" s="352"/>
      <c r="AW98" s="352"/>
      <c r="AX98" s="352"/>
      <c r="AY98" s="352"/>
      <c r="AZ98" s="352"/>
      <c r="BA98" s="352"/>
      <c r="BB98" s="352"/>
      <c r="BC98" s="352"/>
      <c r="BD98" s="352"/>
      <c r="BE98" s="352"/>
      <c r="BF98" s="352"/>
      <c r="BG98" s="605"/>
      <c r="BH98" s="136"/>
      <c r="BI98" s="144"/>
      <c r="BJ98" s="145"/>
      <c r="BK98" s="145"/>
      <c r="BL98" s="145"/>
      <c r="BM98" s="145"/>
      <c r="BN98" s="143"/>
      <c r="BO98" s="538"/>
      <c r="BP98" s="534"/>
      <c r="BQ98" s="534"/>
      <c r="BR98" s="534"/>
      <c r="BS98" s="534"/>
      <c r="BT98" s="535"/>
      <c r="BU98" s="533"/>
      <c r="BV98" s="534"/>
      <c r="BW98" s="534"/>
      <c r="BX98" s="534"/>
      <c r="BY98" s="534"/>
      <c r="BZ98" s="535"/>
      <c r="CA98" s="352"/>
      <c r="CB98" s="352"/>
      <c r="CC98" s="352"/>
      <c r="CD98" s="352"/>
      <c r="CE98" s="352"/>
      <c r="CF98" s="352"/>
      <c r="CG98" s="533"/>
      <c r="CH98" s="534"/>
      <c r="CI98" s="534"/>
      <c r="CJ98" s="534"/>
      <c r="CK98" s="534"/>
      <c r="CL98" s="535"/>
      <c r="CM98" s="533"/>
      <c r="CN98" s="534"/>
      <c r="CO98" s="534"/>
      <c r="CP98" s="534"/>
      <c r="CQ98" s="534"/>
      <c r="CR98" s="535"/>
      <c r="CS98" s="533"/>
      <c r="CT98" s="534"/>
      <c r="CU98" s="534"/>
      <c r="CV98" s="534"/>
      <c r="CW98" s="534"/>
      <c r="CX98" s="536"/>
      <c r="CY98" s="694">
        <v>15</v>
      </c>
      <c r="CZ98" s="695"/>
      <c r="DA98" s="695">
        <v>30</v>
      </c>
      <c r="DB98" s="695"/>
      <c r="DC98" s="695">
        <v>45</v>
      </c>
      <c r="DD98" s="701"/>
      <c r="DE98" s="382"/>
      <c r="DF98" s="505"/>
      <c r="DG98" s="505"/>
      <c r="DH98" s="505"/>
      <c r="DI98" s="385"/>
      <c r="DJ98" s="538"/>
      <c r="DK98" s="534"/>
      <c r="DL98" s="534"/>
      <c r="DM98" s="534"/>
      <c r="DN98" s="534"/>
      <c r="DO98" s="535"/>
      <c r="DP98" s="533"/>
      <c r="DQ98" s="534"/>
      <c r="DR98" s="534"/>
      <c r="DS98" s="534"/>
      <c r="DT98" s="534"/>
      <c r="DU98" s="535"/>
      <c r="DV98" s="533"/>
      <c r="DW98" s="534"/>
      <c r="DX98" s="534"/>
      <c r="DY98" s="534"/>
      <c r="DZ98" s="534"/>
      <c r="EA98" s="535"/>
      <c r="EB98" s="533"/>
      <c r="EC98" s="534"/>
      <c r="ED98" s="534"/>
      <c r="EE98" s="534"/>
      <c r="EF98" s="534"/>
      <c r="EG98" s="535"/>
      <c r="EH98" s="533"/>
      <c r="EI98" s="534"/>
      <c r="EJ98" s="534"/>
      <c r="EK98" s="534"/>
      <c r="EL98" s="534"/>
      <c r="EM98" s="535"/>
      <c r="EN98" s="533"/>
      <c r="EO98" s="534"/>
      <c r="EP98" s="534"/>
      <c r="EQ98" s="534"/>
      <c r="ER98" s="534"/>
      <c r="ES98" s="536"/>
      <c r="ET98" s="694">
        <v>15</v>
      </c>
      <c r="EU98" s="695"/>
      <c r="EV98" s="695">
        <v>30</v>
      </c>
      <c r="EW98" s="695"/>
      <c r="EX98" s="695">
        <v>45</v>
      </c>
      <c r="EY98" s="701"/>
      <c r="FB98" s="688"/>
      <c r="FC98" s="682"/>
      <c r="FD98" s="682"/>
      <c r="FE98" s="682"/>
      <c r="FF98" s="685"/>
      <c r="FG98" s="685"/>
      <c r="FH98" s="685"/>
      <c r="FI98" s="685"/>
      <c r="FJ98" s="685"/>
      <c r="FK98" s="685"/>
      <c r="FL98" s="685"/>
      <c r="FM98" s="685"/>
      <c r="FN98" s="685"/>
      <c r="FO98" s="685"/>
      <c r="FP98" s="685"/>
      <c r="FQ98" s="685"/>
      <c r="FR98" s="685"/>
      <c r="FS98" s="702" t="s">
        <v>111</v>
      </c>
      <c r="FT98" s="671"/>
      <c r="FU98" s="671"/>
      <c r="FV98" s="671"/>
      <c r="FW98" s="676" t="s">
        <v>107</v>
      </c>
      <c r="FX98" s="676"/>
      <c r="FY98" s="676"/>
      <c r="FZ98" s="676"/>
      <c r="GA98" s="676"/>
      <c r="GB98" s="676"/>
      <c r="GC98" s="676"/>
      <c r="GD98" s="677"/>
      <c r="GE98" s="682"/>
      <c r="GF98" s="682"/>
      <c r="GG98" s="682"/>
      <c r="GH98" s="682"/>
      <c r="GI98" s="682"/>
      <c r="GJ98" s="685"/>
      <c r="GK98" s="685"/>
      <c r="GL98" s="685"/>
      <c r="GM98" s="685"/>
      <c r="GN98" s="685"/>
      <c r="GO98" s="685"/>
      <c r="GP98" s="685"/>
      <c r="GQ98" s="685"/>
      <c r="GR98" s="685"/>
      <c r="GS98" s="685"/>
      <c r="GT98" s="685"/>
      <c r="GU98" s="691"/>
    </row>
    <row r="99" spans="1:203" ht="8.25" customHeight="1" x14ac:dyDescent="0.15">
      <c r="A99" s="433" t="s">
        <v>69</v>
      </c>
      <c r="B99" s="192"/>
      <c r="C99" s="192"/>
      <c r="D99" s="192"/>
      <c r="E99" s="192"/>
      <c r="F99" s="192"/>
      <c r="G99" s="192"/>
      <c r="H99" s="192"/>
      <c r="I99" s="192"/>
      <c r="J99" s="428"/>
      <c r="K99" s="434" t="s">
        <v>1</v>
      </c>
      <c r="L99" s="434"/>
      <c r="M99" s="434"/>
      <c r="N99" s="434"/>
      <c r="O99" s="434" t="s">
        <v>4</v>
      </c>
      <c r="P99" s="434"/>
      <c r="Q99" s="434"/>
      <c r="R99" s="434"/>
      <c r="S99" s="509"/>
      <c r="T99" s="510"/>
      <c r="U99" s="510"/>
      <c r="V99" s="510"/>
      <c r="W99" s="511"/>
      <c r="X99" s="441">
        <v>1</v>
      </c>
      <c r="Y99" s="442"/>
      <c r="Z99" s="442"/>
      <c r="AA99" s="440"/>
      <c r="AB99" s="437"/>
      <c r="AC99" s="93">
        <v>4</v>
      </c>
      <c r="AD99" s="440"/>
      <c r="AE99" s="437"/>
      <c r="AF99" s="94">
        <v>1</v>
      </c>
      <c r="AG99" s="440"/>
      <c r="AH99" s="437"/>
      <c r="AI99" s="93">
        <v>4</v>
      </c>
      <c r="AJ99" s="440"/>
      <c r="AK99" s="437"/>
      <c r="AL99" s="94">
        <v>1</v>
      </c>
      <c r="AM99" s="440"/>
      <c r="AN99" s="437"/>
      <c r="AO99" s="93">
        <v>4</v>
      </c>
      <c r="AP99" s="440"/>
      <c r="AQ99" s="437"/>
      <c r="AR99" s="94">
        <v>1</v>
      </c>
      <c r="AS99" s="440"/>
      <c r="AT99" s="437"/>
      <c r="AU99" s="93">
        <v>4</v>
      </c>
      <c r="AV99" s="440"/>
      <c r="AW99" s="437"/>
      <c r="AX99" s="94">
        <v>1</v>
      </c>
      <c r="AY99" s="440"/>
      <c r="AZ99" s="437"/>
      <c r="BA99" s="93">
        <v>4</v>
      </c>
      <c r="BB99" s="440"/>
      <c r="BC99" s="437"/>
      <c r="BD99" s="94">
        <v>1</v>
      </c>
      <c r="BE99" s="440"/>
      <c r="BF99" s="437"/>
      <c r="BG99" s="93">
        <v>4</v>
      </c>
      <c r="BH99" s="696" t="s">
        <v>112</v>
      </c>
      <c r="BI99" s="697"/>
      <c r="BJ99" s="697"/>
      <c r="BK99" s="697"/>
      <c r="BL99" s="697"/>
      <c r="BM99" s="697"/>
      <c r="BN99" s="698"/>
      <c r="BO99" s="436"/>
      <c r="BP99" s="437"/>
      <c r="BQ99" s="93">
        <v>1</v>
      </c>
      <c r="BR99" s="440"/>
      <c r="BS99" s="437"/>
      <c r="BT99" s="93">
        <v>4</v>
      </c>
      <c r="BU99" s="440"/>
      <c r="BV99" s="437"/>
      <c r="BW99" s="94">
        <v>1</v>
      </c>
      <c r="BX99" s="440"/>
      <c r="BY99" s="437"/>
      <c r="BZ99" s="94">
        <v>4</v>
      </c>
      <c r="CA99" s="440"/>
      <c r="CB99" s="437"/>
      <c r="CC99" s="94">
        <v>1</v>
      </c>
      <c r="CD99" s="440"/>
      <c r="CE99" s="437"/>
      <c r="CF99" s="94">
        <v>4</v>
      </c>
      <c r="CG99" s="440"/>
      <c r="CH99" s="437"/>
      <c r="CI99" s="94">
        <v>1</v>
      </c>
      <c r="CJ99" s="440"/>
      <c r="CK99" s="437"/>
      <c r="CL99" s="94">
        <v>4</v>
      </c>
      <c r="CM99" s="440"/>
      <c r="CN99" s="437"/>
      <c r="CO99" s="94">
        <v>1</v>
      </c>
      <c r="CP99" s="440"/>
      <c r="CQ99" s="437"/>
      <c r="CR99" s="94">
        <v>4</v>
      </c>
      <c r="CS99" s="440"/>
      <c r="CT99" s="437"/>
      <c r="CU99" s="94">
        <v>1</v>
      </c>
      <c r="CV99" s="440"/>
      <c r="CW99" s="437"/>
      <c r="CX99" s="94">
        <v>4</v>
      </c>
      <c r="CY99" s="696" t="s">
        <v>112</v>
      </c>
      <c r="CZ99" s="697"/>
      <c r="DA99" s="697"/>
      <c r="DB99" s="697"/>
      <c r="DC99" s="697"/>
      <c r="DD99" s="698"/>
      <c r="DE99" s="382"/>
      <c r="DF99" s="505"/>
      <c r="DG99" s="505"/>
      <c r="DH99" s="505"/>
      <c r="DI99" s="385"/>
      <c r="DJ99" s="436"/>
      <c r="DK99" s="437"/>
      <c r="DL99" s="93">
        <v>1</v>
      </c>
      <c r="DM99" s="440"/>
      <c r="DN99" s="437"/>
      <c r="DO99" s="93">
        <v>4</v>
      </c>
      <c r="DP99" s="440"/>
      <c r="DQ99" s="437"/>
      <c r="DR99" s="94">
        <v>1</v>
      </c>
      <c r="DS99" s="440"/>
      <c r="DT99" s="437"/>
      <c r="DU99" s="94">
        <v>4</v>
      </c>
      <c r="DV99" s="440"/>
      <c r="DW99" s="437"/>
      <c r="DX99" s="94">
        <v>1</v>
      </c>
      <c r="DY99" s="440"/>
      <c r="DZ99" s="437"/>
      <c r="EA99" s="94">
        <v>4</v>
      </c>
      <c r="EB99" s="440"/>
      <c r="EC99" s="437"/>
      <c r="ED99" s="94">
        <v>1</v>
      </c>
      <c r="EE99" s="440"/>
      <c r="EF99" s="437"/>
      <c r="EG99" s="94">
        <v>4</v>
      </c>
      <c r="EH99" s="440"/>
      <c r="EI99" s="437"/>
      <c r="EJ99" s="94">
        <v>1</v>
      </c>
      <c r="EK99" s="440"/>
      <c r="EL99" s="437"/>
      <c r="EM99" s="94">
        <v>4</v>
      </c>
      <c r="EN99" s="440"/>
      <c r="EO99" s="437"/>
      <c r="EP99" s="94">
        <v>1</v>
      </c>
      <c r="EQ99" s="440"/>
      <c r="ER99" s="437"/>
      <c r="ES99" s="94">
        <v>4</v>
      </c>
      <c r="ET99" s="696" t="s">
        <v>112</v>
      </c>
      <c r="EU99" s="697"/>
      <c r="EV99" s="697"/>
      <c r="EW99" s="697"/>
      <c r="EX99" s="697"/>
      <c r="EY99" s="698"/>
      <c r="FB99" s="689"/>
      <c r="FC99" s="683"/>
      <c r="FD99" s="683"/>
      <c r="FE99" s="683"/>
      <c r="FF99" s="686"/>
      <c r="FG99" s="686"/>
      <c r="FH99" s="686"/>
      <c r="FI99" s="686"/>
      <c r="FJ99" s="686"/>
      <c r="FK99" s="686"/>
      <c r="FL99" s="686"/>
      <c r="FM99" s="686"/>
      <c r="FN99" s="686"/>
      <c r="FO99" s="686"/>
      <c r="FP99" s="686"/>
      <c r="FQ99" s="686"/>
      <c r="FR99" s="686"/>
      <c r="FS99" s="672"/>
      <c r="FT99" s="673"/>
      <c r="FU99" s="673"/>
      <c r="FV99" s="673"/>
      <c r="FW99" s="678"/>
      <c r="FX99" s="678"/>
      <c r="FY99" s="678"/>
      <c r="FZ99" s="678"/>
      <c r="GA99" s="678"/>
      <c r="GB99" s="678"/>
      <c r="GC99" s="678"/>
      <c r="GD99" s="679"/>
      <c r="GE99" s="683"/>
      <c r="GF99" s="683"/>
      <c r="GG99" s="683"/>
      <c r="GH99" s="683"/>
      <c r="GI99" s="683"/>
      <c r="GJ99" s="686"/>
      <c r="GK99" s="686"/>
      <c r="GL99" s="686"/>
      <c r="GM99" s="686"/>
      <c r="GN99" s="686"/>
      <c r="GO99" s="686"/>
      <c r="GP99" s="686"/>
      <c r="GQ99" s="686"/>
      <c r="GR99" s="686"/>
      <c r="GS99" s="686"/>
      <c r="GT99" s="686"/>
      <c r="GU99" s="692"/>
    </row>
    <row r="100" spans="1:203" ht="8.25" customHeight="1" x14ac:dyDescent="0.15">
      <c r="A100" s="412"/>
      <c r="B100" s="413"/>
      <c r="C100" s="413"/>
      <c r="D100" s="413"/>
      <c r="E100" s="413"/>
      <c r="F100" s="413"/>
      <c r="G100" s="413"/>
      <c r="H100" s="413"/>
      <c r="I100" s="413"/>
      <c r="J100" s="430"/>
      <c r="K100" s="434"/>
      <c r="L100" s="434"/>
      <c r="M100" s="434"/>
      <c r="N100" s="434"/>
      <c r="O100" s="434"/>
      <c r="P100" s="434"/>
      <c r="Q100" s="434"/>
      <c r="R100" s="434"/>
      <c r="S100" s="509"/>
      <c r="T100" s="510"/>
      <c r="U100" s="510"/>
      <c r="V100" s="510"/>
      <c r="W100" s="511"/>
      <c r="X100" s="441"/>
      <c r="Y100" s="442"/>
      <c r="Z100" s="442"/>
      <c r="AA100" s="417"/>
      <c r="AB100" s="418"/>
      <c r="AC100" s="418"/>
      <c r="AD100" s="417"/>
      <c r="AE100" s="418"/>
      <c r="AF100" s="438"/>
      <c r="AG100" s="417"/>
      <c r="AH100" s="418"/>
      <c r="AI100" s="418"/>
      <c r="AJ100" s="417"/>
      <c r="AK100" s="418"/>
      <c r="AL100" s="438"/>
      <c r="AM100" s="417"/>
      <c r="AN100" s="418"/>
      <c r="AO100" s="418"/>
      <c r="AP100" s="421"/>
      <c r="AQ100" s="422"/>
      <c r="AR100" s="423"/>
      <c r="AS100" s="417"/>
      <c r="AT100" s="418"/>
      <c r="AU100" s="418"/>
      <c r="AV100" s="421"/>
      <c r="AW100" s="422"/>
      <c r="AX100" s="423"/>
      <c r="AY100" s="417"/>
      <c r="AZ100" s="418"/>
      <c r="BA100" s="418"/>
      <c r="BB100" s="421"/>
      <c r="BC100" s="422"/>
      <c r="BD100" s="423"/>
      <c r="BE100" s="417"/>
      <c r="BF100" s="418"/>
      <c r="BG100" s="418"/>
      <c r="BH100" s="699"/>
      <c r="BI100" s="318"/>
      <c r="BJ100" s="318"/>
      <c r="BK100" s="318"/>
      <c r="BL100" s="318"/>
      <c r="BM100" s="318"/>
      <c r="BN100" s="342"/>
      <c r="BO100" s="443"/>
      <c r="BP100" s="418"/>
      <c r="BQ100" s="418"/>
      <c r="BR100" s="417"/>
      <c r="BS100" s="418"/>
      <c r="BT100" s="418"/>
      <c r="BU100" s="417"/>
      <c r="BV100" s="418"/>
      <c r="BW100" s="438"/>
      <c r="BX100" s="417"/>
      <c r="BY100" s="418"/>
      <c r="BZ100" s="438"/>
      <c r="CA100" s="417"/>
      <c r="CB100" s="418"/>
      <c r="CC100" s="438"/>
      <c r="CD100" s="417"/>
      <c r="CE100" s="418"/>
      <c r="CF100" s="438"/>
      <c r="CG100" s="421"/>
      <c r="CH100" s="422"/>
      <c r="CI100" s="423"/>
      <c r="CJ100" s="417"/>
      <c r="CK100" s="418"/>
      <c r="CL100" s="438"/>
      <c r="CM100" s="421"/>
      <c r="CN100" s="422"/>
      <c r="CO100" s="423"/>
      <c r="CP100" s="417"/>
      <c r="CQ100" s="418"/>
      <c r="CR100" s="438"/>
      <c r="CS100" s="421"/>
      <c r="CT100" s="422"/>
      <c r="CU100" s="423"/>
      <c r="CV100" s="417"/>
      <c r="CW100" s="418"/>
      <c r="CX100" s="438"/>
      <c r="CY100" s="699"/>
      <c r="CZ100" s="318"/>
      <c r="DA100" s="318"/>
      <c r="DB100" s="318"/>
      <c r="DC100" s="318"/>
      <c r="DD100" s="342"/>
      <c r="DE100" s="382"/>
      <c r="DF100" s="505"/>
      <c r="DG100" s="505"/>
      <c r="DH100" s="505"/>
      <c r="DI100" s="385"/>
      <c r="DJ100" s="443"/>
      <c r="DK100" s="418"/>
      <c r="DL100" s="418"/>
      <c r="DM100" s="417"/>
      <c r="DN100" s="418"/>
      <c r="DO100" s="418"/>
      <c r="DP100" s="417"/>
      <c r="DQ100" s="418"/>
      <c r="DR100" s="438"/>
      <c r="DS100" s="417"/>
      <c r="DT100" s="418"/>
      <c r="DU100" s="438"/>
      <c r="DV100" s="417"/>
      <c r="DW100" s="418"/>
      <c r="DX100" s="438"/>
      <c r="DY100" s="417"/>
      <c r="DZ100" s="418"/>
      <c r="EA100" s="438"/>
      <c r="EB100" s="421"/>
      <c r="EC100" s="422"/>
      <c r="ED100" s="423"/>
      <c r="EE100" s="417"/>
      <c r="EF100" s="418"/>
      <c r="EG100" s="438"/>
      <c r="EH100" s="421"/>
      <c r="EI100" s="422"/>
      <c r="EJ100" s="423"/>
      <c r="EK100" s="417"/>
      <c r="EL100" s="418"/>
      <c r="EM100" s="438"/>
      <c r="EN100" s="421"/>
      <c r="EO100" s="422"/>
      <c r="EP100" s="423"/>
      <c r="EQ100" s="417"/>
      <c r="ER100" s="418"/>
      <c r="ES100" s="438"/>
      <c r="ET100" s="699"/>
      <c r="EU100" s="318"/>
      <c r="EV100" s="318"/>
      <c r="EW100" s="318"/>
      <c r="EX100" s="318"/>
      <c r="EY100" s="342"/>
      <c r="FB100" s="690"/>
      <c r="FC100" s="684"/>
      <c r="FD100" s="684"/>
      <c r="FE100" s="684"/>
      <c r="FF100" s="687"/>
      <c r="FG100" s="687"/>
      <c r="FH100" s="687"/>
      <c r="FI100" s="687"/>
      <c r="FJ100" s="687"/>
      <c r="FK100" s="687"/>
      <c r="FL100" s="687"/>
      <c r="FM100" s="687"/>
      <c r="FN100" s="687"/>
      <c r="FO100" s="687"/>
      <c r="FP100" s="687"/>
      <c r="FQ100" s="687"/>
      <c r="FR100" s="687"/>
      <c r="FS100" s="674"/>
      <c r="FT100" s="675"/>
      <c r="FU100" s="675"/>
      <c r="FV100" s="675"/>
      <c r="FW100" s="680"/>
      <c r="FX100" s="680"/>
      <c r="FY100" s="680"/>
      <c r="FZ100" s="680"/>
      <c r="GA100" s="680"/>
      <c r="GB100" s="680"/>
      <c r="GC100" s="680"/>
      <c r="GD100" s="681"/>
      <c r="GE100" s="684"/>
      <c r="GF100" s="684"/>
      <c r="GG100" s="684"/>
      <c r="GH100" s="684"/>
      <c r="GI100" s="684"/>
      <c r="GJ100" s="687"/>
      <c r="GK100" s="687"/>
      <c r="GL100" s="687"/>
      <c r="GM100" s="687"/>
      <c r="GN100" s="687"/>
      <c r="GO100" s="687"/>
      <c r="GP100" s="687"/>
      <c r="GQ100" s="687"/>
      <c r="GR100" s="687"/>
      <c r="GS100" s="687"/>
      <c r="GT100" s="687"/>
      <c r="GU100" s="693"/>
    </row>
    <row r="101" spans="1:203" ht="8.25" customHeight="1" x14ac:dyDescent="0.15">
      <c r="A101" s="412"/>
      <c r="B101" s="413"/>
      <c r="C101" s="413"/>
      <c r="D101" s="413"/>
      <c r="E101" s="413"/>
      <c r="F101" s="413"/>
      <c r="G101" s="413"/>
      <c r="H101" s="413"/>
      <c r="I101" s="413"/>
      <c r="J101" s="430"/>
      <c r="K101" s="434"/>
      <c r="L101" s="434"/>
      <c r="M101" s="434"/>
      <c r="N101" s="434"/>
      <c r="O101" s="434"/>
      <c r="P101" s="434"/>
      <c r="Q101" s="434"/>
      <c r="R101" s="434"/>
      <c r="S101" s="509"/>
      <c r="T101" s="510"/>
      <c r="U101" s="510"/>
      <c r="V101" s="510"/>
      <c r="W101" s="511"/>
      <c r="X101" s="441"/>
      <c r="Y101" s="442"/>
      <c r="Z101" s="442"/>
      <c r="AA101" s="419"/>
      <c r="AB101" s="420"/>
      <c r="AC101" s="420"/>
      <c r="AD101" s="419"/>
      <c r="AE101" s="420"/>
      <c r="AF101" s="439"/>
      <c r="AG101" s="419"/>
      <c r="AH101" s="420"/>
      <c r="AI101" s="420"/>
      <c r="AJ101" s="419"/>
      <c r="AK101" s="420"/>
      <c r="AL101" s="439"/>
      <c r="AM101" s="419"/>
      <c r="AN101" s="420"/>
      <c r="AO101" s="420"/>
      <c r="AP101" s="424"/>
      <c r="AQ101" s="425"/>
      <c r="AR101" s="426"/>
      <c r="AS101" s="419"/>
      <c r="AT101" s="420"/>
      <c r="AU101" s="420"/>
      <c r="AV101" s="424"/>
      <c r="AW101" s="425"/>
      <c r="AX101" s="426"/>
      <c r="AY101" s="419"/>
      <c r="AZ101" s="420"/>
      <c r="BA101" s="420"/>
      <c r="BB101" s="424"/>
      <c r="BC101" s="425"/>
      <c r="BD101" s="426"/>
      <c r="BE101" s="419"/>
      <c r="BF101" s="420"/>
      <c r="BG101" s="420"/>
      <c r="BH101" s="700"/>
      <c r="BI101" s="472"/>
      <c r="BJ101" s="472"/>
      <c r="BK101" s="472"/>
      <c r="BL101" s="472"/>
      <c r="BM101" s="472"/>
      <c r="BN101" s="476"/>
      <c r="BO101" s="444"/>
      <c r="BP101" s="420"/>
      <c r="BQ101" s="420"/>
      <c r="BR101" s="419"/>
      <c r="BS101" s="420"/>
      <c r="BT101" s="420"/>
      <c r="BU101" s="419"/>
      <c r="BV101" s="420"/>
      <c r="BW101" s="439"/>
      <c r="BX101" s="419"/>
      <c r="BY101" s="420"/>
      <c r="BZ101" s="439"/>
      <c r="CA101" s="419"/>
      <c r="CB101" s="420"/>
      <c r="CC101" s="439"/>
      <c r="CD101" s="419"/>
      <c r="CE101" s="420"/>
      <c r="CF101" s="439"/>
      <c r="CG101" s="424"/>
      <c r="CH101" s="425"/>
      <c r="CI101" s="426"/>
      <c r="CJ101" s="419"/>
      <c r="CK101" s="420"/>
      <c r="CL101" s="439"/>
      <c r="CM101" s="424"/>
      <c r="CN101" s="425"/>
      <c r="CO101" s="426"/>
      <c r="CP101" s="419"/>
      <c r="CQ101" s="420"/>
      <c r="CR101" s="439"/>
      <c r="CS101" s="424"/>
      <c r="CT101" s="425"/>
      <c r="CU101" s="426"/>
      <c r="CV101" s="419"/>
      <c r="CW101" s="420"/>
      <c r="CX101" s="439"/>
      <c r="CY101" s="700"/>
      <c r="CZ101" s="472"/>
      <c r="DA101" s="472"/>
      <c r="DB101" s="472"/>
      <c r="DC101" s="472"/>
      <c r="DD101" s="476"/>
      <c r="DE101" s="382"/>
      <c r="DF101" s="505"/>
      <c r="DG101" s="505"/>
      <c r="DH101" s="505"/>
      <c r="DI101" s="385"/>
      <c r="DJ101" s="444"/>
      <c r="DK101" s="420"/>
      <c r="DL101" s="420"/>
      <c r="DM101" s="419"/>
      <c r="DN101" s="420"/>
      <c r="DO101" s="420"/>
      <c r="DP101" s="419"/>
      <c r="DQ101" s="420"/>
      <c r="DR101" s="439"/>
      <c r="DS101" s="419"/>
      <c r="DT101" s="420"/>
      <c r="DU101" s="439"/>
      <c r="DV101" s="419"/>
      <c r="DW101" s="420"/>
      <c r="DX101" s="439"/>
      <c r="DY101" s="419"/>
      <c r="DZ101" s="420"/>
      <c r="EA101" s="439"/>
      <c r="EB101" s="424"/>
      <c r="EC101" s="425"/>
      <c r="ED101" s="426"/>
      <c r="EE101" s="419"/>
      <c r="EF101" s="420"/>
      <c r="EG101" s="439"/>
      <c r="EH101" s="424"/>
      <c r="EI101" s="425"/>
      <c r="EJ101" s="426"/>
      <c r="EK101" s="419"/>
      <c r="EL101" s="420"/>
      <c r="EM101" s="439"/>
      <c r="EN101" s="424"/>
      <c r="EO101" s="425"/>
      <c r="EP101" s="426"/>
      <c r="EQ101" s="419"/>
      <c r="ER101" s="420"/>
      <c r="ES101" s="439"/>
      <c r="ET101" s="700"/>
      <c r="EU101" s="472"/>
      <c r="EV101" s="472"/>
      <c r="EW101" s="472"/>
      <c r="EX101" s="472"/>
      <c r="EY101" s="476"/>
      <c r="FB101" s="707" t="s">
        <v>113</v>
      </c>
      <c r="FC101" s="703"/>
      <c r="FD101" s="703"/>
      <c r="FE101" s="703"/>
      <c r="FF101" s="703"/>
      <c r="FG101" s="703"/>
      <c r="FH101" s="703"/>
      <c r="FI101" s="703"/>
      <c r="FJ101" s="703"/>
      <c r="FK101" s="703"/>
      <c r="FL101" s="703"/>
      <c r="FM101" s="703"/>
      <c r="FN101" s="703"/>
      <c r="FO101" s="703"/>
      <c r="FP101" s="708"/>
      <c r="FQ101" s="711" t="s">
        <v>114</v>
      </c>
      <c r="FR101" s="703"/>
      <c r="FS101" s="703"/>
      <c r="FT101" s="703"/>
      <c r="FU101" s="703"/>
      <c r="FV101" s="703"/>
      <c r="FW101" s="703"/>
      <c r="FX101" s="703"/>
      <c r="FY101" s="703"/>
      <c r="FZ101" s="703"/>
      <c r="GA101" s="703"/>
      <c r="GB101" s="703"/>
      <c r="GC101" s="703"/>
      <c r="GD101" s="703"/>
      <c r="GE101" s="708"/>
      <c r="GF101" s="117"/>
      <c r="GG101" s="703" t="s">
        <v>15</v>
      </c>
      <c r="GH101" s="703"/>
      <c r="GI101" s="703"/>
      <c r="GJ101" s="703"/>
      <c r="GK101" s="703"/>
      <c r="GL101" s="703"/>
      <c r="GM101" s="703"/>
      <c r="GN101" s="703"/>
      <c r="GO101" s="703"/>
      <c r="GP101" s="703"/>
      <c r="GQ101" s="703"/>
      <c r="GR101" s="703"/>
      <c r="GS101" s="703"/>
      <c r="GT101" s="703"/>
      <c r="GU101" s="704"/>
    </row>
    <row r="102" spans="1:203" ht="8.25" customHeight="1" x14ac:dyDescent="0.15">
      <c r="A102" s="412"/>
      <c r="B102" s="413"/>
      <c r="C102" s="413"/>
      <c r="D102" s="413"/>
      <c r="E102" s="413"/>
      <c r="F102" s="413"/>
      <c r="G102" s="413"/>
      <c r="H102" s="413"/>
      <c r="I102" s="413"/>
      <c r="J102" s="430"/>
      <c r="K102" s="434" t="s">
        <v>2</v>
      </c>
      <c r="L102" s="434"/>
      <c r="M102" s="434"/>
      <c r="N102" s="434"/>
      <c r="O102" s="434" t="s">
        <v>5</v>
      </c>
      <c r="P102" s="434"/>
      <c r="Q102" s="434"/>
      <c r="R102" s="434"/>
      <c r="S102" s="509"/>
      <c r="T102" s="510"/>
      <c r="U102" s="510"/>
      <c r="V102" s="510"/>
      <c r="W102" s="511"/>
      <c r="X102" s="436"/>
      <c r="Y102" s="437"/>
      <c r="Z102" s="94">
        <v>2</v>
      </c>
      <c r="AA102" s="440"/>
      <c r="AB102" s="437"/>
      <c r="AC102" s="93">
        <v>5</v>
      </c>
      <c r="AD102" s="440"/>
      <c r="AE102" s="437"/>
      <c r="AF102" s="94">
        <v>2</v>
      </c>
      <c r="AG102" s="440"/>
      <c r="AH102" s="437"/>
      <c r="AI102" s="93">
        <v>5</v>
      </c>
      <c r="AJ102" s="440"/>
      <c r="AK102" s="437"/>
      <c r="AL102" s="94">
        <v>2</v>
      </c>
      <c r="AM102" s="440"/>
      <c r="AN102" s="437"/>
      <c r="AO102" s="93">
        <v>5</v>
      </c>
      <c r="AP102" s="440"/>
      <c r="AQ102" s="437"/>
      <c r="AR102" s="94">
        <v>2</v>
      </c>
      <c r="AS102" s="440"/>
      <c r="AT102" s="437"/>
      <c r="AU102" s="93">
        <v>5</v>
      </c>
      <c r="AV102" s="440"/>
      <c r="AW102" s="437"/>
      <c r="AX102" s="94">
        <v>2</v>
      </c>
      <c r="AY102" s="440"/>
      <c r="AZ102" s="437"/>
      <c r="BA102" s="93">
        <v>5</v>
      </c>
      <c r="BB102" s="440"/>
      <c r="BC102" s="437"/>
      <c r="BD102" s="93">
        <v>2</v>
      </c>
      <c r="BE102" s="440"/>
      <c r="BF102" s="437"/>
      <c r="BG102" s="93">
        <v>5</v>
      </c>
      <c r="BH102" s="713" t="s">
        <v>109</v>
      </c>
      <c r="BI102" s="714"/>
      <c r="BJ102" s="714"/>
      <c r="BK102" s="714"/>
      <c r="BL102" s="714"/>
      <c r="BM102" s="714"/>
      <c r="BN102" s="715"/>
      <c r="BO102" s="436"/>
      <c r="BP102" s="437"/>
      <c r="BQ102" s="94">
        <v>2</v>
      </c>
      <c r="BR102" s="440"/>
      <c r="BS102" s="437"/>
      <c r="BT102" s="93">
        <v>5</v>
      </c>
      <c r="BU102" s="440"/>
      <c r="BV102" s="437"/>
      <c r="BW102" s="94">
        <v>2</v>
      </c>
      <c r="BX102" s="440"/>
      <c r="BY102" s="437"/>
      <c r="BZ102" s="93">
        <v>5</v>
      </c>
      <c r="CA102" s="440"/>
      <c r="CB102" s="437"/>
      <c r="CC102" s="94">
        <v>2</v>
      </c>
      <c r="CD102" s="440"/>
      <c r="CE102" s="437"/>
      <c r="CF102" s="93">
        <v>5</v>
      </c>
      <c r="CG102" s="440"/>
      <c r="CH102" s="437"/>
      <c r="CI102" s="94">
        <v>2</v>
      </c>
      <c r="CJ102" s="440"/>
      <c r="CK102" s="437"/>
      <c r="CL102" s="93">
        <v>5</v>
      </c>
      <c r="CM102" s="440"/>
      <c r="CN102" s="437"/>
      <c r="CO102" s="94">
        <v>2</v>
      </c>
      <c r="CP102" s="440"/>
      <c r="CQ102" s="437"/>
      <c r="CR102" s="93">
        <v>5</v>
      </c>
      <c r="CS102" s="440"/>
      <c r="CT102" s="437"/>
      <c r="CU102" s="93">
        <v>2</v>
      </c>
      <c r="CV102" s="440"/>
      <c r="CW102" s="437"/>
      <c r="CX102" s="93">
        <v>5</v>
      </c>
      <c r="CY102" s="722" t="s">
        <v>109</v>
      </c>
      <c r="CZ102" s="723"/>
      <c r="DA102" s="723"/>
      <c r="DB102" s="723"/>
      <c r="DC102" s="723"/>
      <c r="DD102" s="724"/>
      <c r="DE102" s="382"/>
      <c r="DF102" s="505"/>
      <c r="DG102" s="505"/>
      <c r="DH102" s="505"/>
      <c r="DI102" s="385"/>
      <c r="DJ102" s="436"/>
      <c r="DK102" s="437"/>
      <c r="DL102" s="94">
        <v>2</v>
      </c>
      <c r="DM102" s="440"/>
      <c r="DN102" s="437"/>
      <c r="DO102" s="93">
        <v>5</v>
      </c>
      <c r="DP102" s="440"/>
      <c r="DQ102" s="437"/>
      <c r="DR102" s="94">
        <v>2</v>
      </c>
      <c r="DS102" s="440"/>
      <c r="DT102" s="437"/>
      <c r="DU102" s="93">
        <v>5</v>
      </c>
      <c r="DV102" s="440"/>
      <c r="DW102" s="437"/>
      <c r="DX102" s="94">
        <v>2</v>
      </c>
      <c r="DY102" s="440"/>
      <c r="DZ102" s="437"/>
      <c r="EA102" s="93">
        <v>5</v>
      </c>
      <c r="EB102" s="440"/>
      <c r="EC102" s="437"/>
      <c r="ED102" s="94">
        <v>2</v>
      </c>
      <c r="EE102" s="440"/>
      <c r="EF102" s="437"/>
      <c r="EG102" s="93">
        <v>5</v>
      </c>
      <c r="EH102" s="440"/>
      <c r="EI102" s="437"/>
      <c r="EJ102" s="94">
        <v>2</v>
      </c>
      <c r="EK102" s="440"/>
      <c r="EL102" s="437"/>
      <c r="EM102" s="93">
        <v>5</v>
      </c>
      <c r="EN102" s="440"/>
      <c r="EO102" s="437"/>
      <c r="EP102" s="93">
        <v>2</v>
      </c>
      <c r="EQ102" s="440"/>
      <c r="ER102" s="437"/>
      <c r="ES102" s="93">
        <v>5</v>
      </c>
      <c r="ET102" s="722" t="s">
        <v>109</v>
      </c>
      <c r="EU102" s="723"/>
      <c r="EV102" s="723"/>
      <c r="EW102" s="723"/>
      <c r="EX102" s="723"/>
      <c r="EY102" s="724"/>
      <c r="FB102" s="709"/>
      <c r="FC102" s="705"/>
      <c r="FD102" s="705"/>
      <c r="FE102" s="705"/>
      <c r="FF102" s="705"/>
      <c r="FG102" s="705"/>
      <c r="FH102" s="705"/>
      <c r="FI102" s="705"/>
      <c r="FJ102" s="705"/>
      <c r="FK102" s="705"/>
      <c r="FL102" s="705"/>
      <c r="FM102" s="705"/>
      <c r="FN102" s="705"/>
      <c r="FO102" s="705"/>
      <c r="FP102" s="710"/>
      <c r="FQ102" s="712"/>
      <c r="FR102" s="705"/>
      <c r="FS102" s="705"/>
      <c r="FT102" s="705"/>
      <c r="FU102" s="705"/>
      <c r="FV102" s="705"/>
      <c r="FW102" s="705"/>
      <c r="FX102" s="705"/>
      <c r="FY102" s="705"/>
      <c r="FZ102" s="705"/>
      <c r="GA102" s="705"/>
      <c r="GB102" s="705"/>
      <c r="GC102" s="705"/>
      <c r="GD102" s="705"/>
      <c r="GE102" s="710"/>
      <c r="GF102" s="71"/>
      <c r="GG102" s="705"/>
      <c r="GH102" s="705"/>
      <c r="GI102" s="705"/>
      <c r="GJ102" s="705"/>
      <c r="GK102" s="705"/>
      <c r="GL102" s="705"/>
      <c r="GM102" s="705"/>
      <c r="GN102" s="705"/>
      <c r="GO102" s="705"/>
      <c r="GP102" s="705"/>
      <c r="GQ102" s="705"/>
      <c r="GR102" s="705"/>
      <c r="GS102" s="705"/>
      <c r="GT102" s="705"/>
      <c r="GU102" s="706"/>
    </row>
    <row r="103" spans="1:203" ht="8.25" customHeight="1" x14ac:dyDescent="0.15">
      <c r="A103" s="412"/>
      <c r="B103" s="413"/>
      <c r="C103" s="413"/>
      <c r="D103" s="413"/>
      <c r="E103" s="413"/>
      <c r="F103" s="413"/>
      <c r="G103" s="413"/>
      <c r="H103" s="413"/>
      <c r="I103" s="413"/>
      <c r="J103" s="430"/>
      <c r="K103" s="434"/>
      <c r="L103" s="434"/>
      <c r="M103" s="434"/>
      <c r="N103" s="434"/>
      <c r="O103" s="434"/>
      <c r="P103" s="434"/>
      <c r="Q103" s="434"/>
      <c r="R103" s="434"/>
      <c r="S103" s="509"/>
      <c r="T103" s="510"/>
      <c r="U103" s="510"/>
      <c r="V103" s="510"/>
      <c r="W103" s="511"/>
      <c r="X103" s="477"/>
      <c r="Y103" s="422"/>
      <c r="Z103" s="423"/>
      <c r="AA103" s="417"/>
      <c r="AB103" s="418"/>
      <c r="AC103" s="418"/>
      <c r="AD103" s="421"/>
      <c r="AE103" s="422"/>
      <c r="AF103" s="422"/>
      <c r="AG103" s="417"/>
      <c r="AH103" s="418"/>
      <c r="AI103" s="418"/>
      <c r="AJ103" s="421"/>
      <c r="AK103" s="422"/>
      <c r="AL103" s="423"/>
      <c r="AM103" s="417"/>
      <c r="AN103" s="418"/>
      <c r="AO103" s="418"/>
      <c r="AP103" s="421"/>
      <c r="AQ103" s="422"/>
      <c r="AR103" s="423"/>
      <c r="AS103" s="417"/>
      <c r="AT103" s="418"/>
      <c r="AU103" s="418"/>
      <c r="AV103" s="421"/>
      <c r="AW103" s="422"/>
      <c r="AX103" s="423"/>
      <c r="AY103" s="417"/>
      <c r="AZ103" s="418"/>
      <c r="BA103" s="418"/>
      <c r="BB103" s="417"/>
      <c r="BC103" s="418"/>
      <c r="BD103" s="418"/>
      <c r="BE103" s="417"/>
      <c r="BF103" s="418"/>
      <c r="BG103" s="418"/>
      <c r="BH103" s="716"/>
      <c r="BI103" s="717"/>
      <c r="BJ103" s="717"/>
      <c r="BK103" s="717"/>
      <c r="BL103" s="717"/>
      <c r="BM103" s="717"/>
      <c r="BN103" s="718"/>
      <c r="BO103" s="477"/>
      <c r="BP103" s="422"/>
      <c r="BQ103" s="423"/>
      <c r="BR103" s="417"/>
      <c r="BS103" s="418"/>
      <c r="BT103" s="418"/>
      <c r="BU103" s="421"/>
      <c r="BV103" s="422"/>
      <c r="BW103" s="422"/>
      <c r="BX103" s="417"/>
      <c r="BY103" s="418"/>
      <c r="BZ103" s="418"/>
      <c r="CA103" s="421"/>
      <c r="CB103" s="422"/>
      <c r="CC103" s="423"/>
      <c r="CD103" s="417"/>
      <c r="CE103" s="418"/>
      <c r="CF103" s="418"/>
      <c r="CG103" s="421"/>
      <c r="CH103" s="422"/>
      <c r="CI103" s="423"/>
      <c r="CJ103" s="417"/>
      <c r="CK103" s="418"/>
      <c r="CL103" s="418"/>
      <c r="CM103" s="421"/>
      <c r="CN103" s="422"/>
      <c r="CO103" s="423"/>
      <c r="CP103" s="417"/>
      <c r="CQ103" s="418"/>
      <c r="CR103" s="418"/>
      <c r="CS103" s="417"/>
      <c r="CT103" s="418"/>
      <c r="CU103" s="418"/>
      <c r="CV103" s="417"/>
      <c r="CW103" s="418"/>
      <c r="CX103" s="418"/>
      <c r="CY103" s="722"/>
      <c r="CZ103" s="723"/>
      <c r="DA103" s="723"/>
      <c r="DB103" s="723"/>
      <c r="DC103" s="723"/>
      <c r="DD103" s="724"/>
      <c r="DE103" s="382"/>
      <c r="DF103" s="505"/>
      <c r="DG103" s="505"/>
      <c r="DH103" s="505"/>
      <c r="DI103" s="385"/>
      <c r="DJ103" s="477"/>
      <c r="DK103" s="422"/>
      <c r="DL103" s="423"/>
      <c r="DM103" s="417"/>
      <c r="DN103" s="418"/>
      <c r="DO103" s="418"/>
      <c r="DP103" s="421"/>
      <c r="DQ103" s="422"/>
      <c r="DR103" s="422"/>
      <c r="DS103" s="417"/>
      <c r="DT103" s="418"/>
      <c r="DU103" s="418"/>
      <c r="DV103" s="421"/>
      <c r="DW103" s="422"/>
      <c r="DX103" s="423"/>
      <c r="DY103" s="417"/>
      <c r="DZ103" s="418"/>
      <c r="EA103" s="418"/>
      <c r="EB103" s="421"/>
      <c r="EC103" s="422"/>
      <c r="ED103" s="423"/>
      <c r="EE103" s="417"/>
      <c r="EF103" s="418"/>
      <c r="EG103" s="418"/>
      <c r="EH103" s="421"/>
      <c r="EI103" s="422"/>
      <c r="EJ103" s="423"/>
      <c r="EK103" s="417"/>
      <c r="EL103" s="418"/>
      <c r="EM103" s="418"/>
      <c r="EN103" s="417"/>
      <c r="EO103" s="418"/>
      <c r="EP103" s="418"/>
      <c r="EQ103" s="417"/>
      <c r="ER103" s="418"/>
      <c r="ES103" s="418"/>
      <c r="ET103" s="722"/>
      <c r="EU103" s="723"/>
      <c r="EV103" s="723"/>
      <c r="EW103" s="723"/>
      <c r="EX103" s="723"/>
      <c r="EY103" s="724"/>
      <c r="FB103" s="725" t="s">
        <v>115</v>
      </c>
      <c r="FC103" s="673"/>
      <c r="FD103" s="673"/>
      <c r="FE103" s="673"/>
      <c r="FF103" s="673"/>
      <c r="FG103" s="673"/>
      <c r="FH103" s="413" t="s">
        <v>116</v>
      </c>
      <c r="FI103" s="413"/>
      <c r="FJ103" s="413"/>
      <c r="FK103" s="413"/>
      <c r="FL103" s="413"/>
      <c r="FM103" s="413"/>
      <c r="FN103" s="413"/>
      <c r="FO103" s="413"/>
      <c r="FP103" s="430"/>
      <c r="FQ103" s="672" t="s">
        <v>115</v>
      </c>
      <c r="FR103" s="673"/>
      <c r="FS103" s="673"/>
      <c r="FT103" s="673"/>
      <c r="FU103" s="673"/>
      <c r="FV103" s="673"/>
      <c r="FW103" s="413" t="s">
        <v>116</v>
      </c>
      <c r="FX103" s="413"/>
      <c r="FY103" s="413"/>
      <c r="FZ103" s="413"/>
      <c r="GA103" s="413"/>
      <c r="GB103" s="413"/>
      <c r="GC103" s="413"/>
      <c r="GD103" s="413"/>
      <c r="GE103" s="430"/>
      <c r="GF103" s="69"/>
      <c r="GG103" s="413" t="s">
        <v>115</v>
      </c>
      <c r="GH103" s="413"/>
      <c r="GI103" s="413"/>
      <c r="GJ103" s="413"/>
      <c r="GK103" s="413"/>
      <c r="GL103" s="413"/>
      <c r="GM103" s="413"/>
      <c r="GN103" s="413" t="s">
        <v>116</v>
      </c>
      <c r="GO103" s="413"/>
      <c r="GP103" s="413"/>
      <c r="GQ103" s="413"/>
      <c r="GR103" s="413"/>
      <c r="GS103" s="413"/>
      <c r="GT103" s="413"/>
      <c r="GU103" s="496"/>
    </row>
    <row r="104" spans="1:203" ht="8.25" customHeight="1" x14ac:dyDescent="0.15">
      <c r="A104" s="412"/>
      <c r="B104" s="413"/>
      <c r="C104" s="413"/>
      <c r="D104" s="413"/>
      <c r="E104" s="413"/>
      <c r="F104" s="413"/>
      <c r="G104" s="413"/>
      <c r="H104" s="413"/>
      <c r="I104" s="413"/>
      <c r="J104" s="430"/>
      <c r="K104" s="434"/>
      <c r="L104" s="434"/>
      <c r="M104" s="434"/>
      <c r="N104" s="434"/>
      <c r="O104" s="434"/>
      <c r="P104" s="434"/>
      <c r="Q104" s="434"/>
      <c r="R104" s="434"/>
      <c r="S104" s="509"/>
      <c r="T104" s="510"/>
      <c r="U104" s="510"/>
      <c r="V104" s="510"/>
      <c r="W104" s="511"/>
      <c r="X104" s="478"/>
      <c r="Y104" s="425"/>
      <c r="Z104" s="426"/>
      <c r="AA104" s="419"/>
      <c r="AB104" s="420"/>
      <c r="AC104" s="420"/>
      <c r="AD104" s="424"/>
      <c r="AE104" s="425"/>
      <c r="AF104" s="425"/>
      <c r="AG104" s="419"/>
      <c r="AH104" s="420"/>
      <c r="AI104" s="420"/>
      <c r="AJ104" s="424"/>
      <c r="AK104" s="425"/>
      <c r="AL104" s="426"/>
      <c r="AM104" s="419"/>
      <c r="AN104" s="420"/>
      <c r="AO104" s="420"/>
      <c r="AP104" s="424"/>
      <c r="AQ104" s="425"/>
      <c r="AR104" s="426"/>
      <c r="AS104" s="419"/>
      <c r="AT104" s="420"/>
      <c r="AU104" s="420"/>
      <c r="AV104" s="424"/>
      <c r="AW104" s="425"/>
      <c r="AX104" s="426"/>
      <c r="AY104" s="419"/>
      <c r="AZ104" s="420"/>
      <c r="BA104" s="420"/>
      <c r="BB104" s="419"/>
      <c r="BC104" s="420"/>
      <c r="BD104" s="420"/>
      <c r="BE104" s="419"/>
      <c r="BF104" s="420"/>
      <c r="BG104" s="420"/>
      <c r="BH104" s="719"/>
      <c r="BI104" s="720"/>
      <c r="BJ104" s="720"/>
      <c r="BK104" s="720"/>
      <c r="BL104" s="720"/>
      <c r="BM104" s="720"/>
      <c r="BN104" s="721"/>
      <c r="BO104" s="478"/>
      <c r="BP104" s="425"/>
      <c r="BQ104" s="426"/>
      <c r="BR104" s="419"/>
      <c r="BS104" s="420"/>
      <c r="BT104" s="420"/>
      <c r="BU104" s="424"/>
      <c r="BV104" s="425"/>
      <c r="BW104" s="425"/>
      <c r="BX104" s="419"/>
      <c r="BY104" s="420"/>
      <c r="BZ104" s="420"/>
      <c r="CA104" s="424"/>
      <c r="CB104" s="425"/>
      <c r="CC104" s="426"/>
      <c r="CD104" s="419"/>
      <c r="CE104" s="420"/>
      <c r="CF104" s="420"/>
      <c r="CG104" s="424"/>
      <c r="CH104" s="425"/>
      <c r="CI104" s="426"/>
      <c r="CJ104" s="419"/>
      <c r="CK104" s="420"/>
      <c r="CL104" s="420"/>
      <c r="CM104" s="424"/>
      <c r="CN104" s="425"/>
      <c r="CO104" s="426"/>
      <c r="CP104" s="419"/>
      <c r="CQ104" s="420"/>
      <c r="CR104" s="420"/>
      <c r="CS104" s="419"/>
      <c r="CT104" s="420"/>
      <c r="CU104" s="420"/>
      <c r="CV104" s="419"/>
      <c r="CW104" s="420"/>
      <c r="CX104" s="420"/>
      <c r="CY104" s="722"/>
      <c r="CZ104" s="723"/>
      <c r="DA104" s="723"/>
      <c r="DB104" s="723"/>
      <c r="DC104" s="723"/>
      <c r="DD104" s="724"/>
      <c r="DE104" s="382"/>
      <c r="DF104" s="505"/>
      <c r="DG104" s="505"/>
      <c r="DH104" s="505"/>
      <c r="DI104" s="385"/>
      <c r="DJ104" s="478"/>
      <c r="DK104" s="425"/>
      <c r="DL104" s="426"/>
      <c r="DM104" s="419"/>
      <c r="DN104" s="420"/>
      <c r="DO104" s="420"/>
      <c r="DP104" s="424"/>
      <c r="DQ104" s="425"/>
      <c r="DR104" s="425"/>
      <c r="DS104" s="419"/>
      <c r="DT104" s="420"/>
      <c r="DU104" s="420"/>
      <c r="DV104" s="424"/>
      <c r="DW104" s="425"/>
      <c r="DX104" s="426"/>
      <c r="DY104" s="419"/>
      <c r="DZ104" s="420"/>
      <c r="EA104" s="420"/>
      <c r="EB104" s="424"/>
      <c r="EC104" s="425"/>
      <c r="ED104" s="426"/>
      <c r="EE104" s="419"/>
      <c r="EF104" s="420"/>
      <c r="EG104" s="420"/>
      <c r="EH104" s="424"/>
      <c r="EI104" s="425"/>
      <c r="EJ104" s="426"/>
      <c r="EK104" s="419"/>
      <c r="EL104" s="420"/>
      <c r="EM104" s="420"/>
      <c r="EN104" s="419"/>
      <c r="EO104" s="420"/>
      <c r="EP104" s="420"/>
      <c r="EQ104" s="419"/>
      <c r="ER104" s="420"/>
      <c r="ES104" s="420"/>
      <c r="ET104" s="722"/>
      <c r="EU104" s="723"/>
      <c r="EV104" s="723"/>
      <c r="EW104" s="723"/>
      <c r="EX104" s="723"/>
      <c r="EY104" s="724"/>
      <c r="FB104" s="726"/>
      <c r="FC104" s="675"/>
      <c r="FD104" s="675"/>
      <c r="FE104" s="675"/>
      <c r="FF104" s="675"/>
      <c r="FG104" s="675"/>
      <c r="FH104" s="195"/>
      <c r="FI104" s="195"/>
      <c r="FJ104" s="195"/>
      <c r="FK104" s="195"/>
      <c r="FL104" s="195"/>
      <c r="FM104" s="195"/>
      <c r="FN104" s="195"/>
      <c r="FO104" s="195"/>
      <c r="FP104" s="379"/>
      <c r="FQ104" s="674"/>
      <c r="FR104" s="675"/>
      <c r="FS104" s="675"/>
      <c r="FT104" s="675"/>
      <c r="FU104" s="675"/>
      <c r="FV104" s="675"/>
      <c r="FW104" s="195"/>
      <c r="FX104" s="195"/>
      <c r="FY104" s="195"/>
      <c r="FZ104" s="195"/>
      <c r="GA104" s="195"/>
      <c r="GB104" s="195"/>
      <c r="GC104" s="195"/>
      <c r="GD104" s="195"/>
      <c r="GE104" s="379"/>
      <c r="GF104" s="146"/>
      <c r="GG104" s="195"/>
      <c r="GH104" s="195"/>
      <c r="GI104" s="195"/>
      <c r="GJ104" s="195"/>
      <c r="GK104" s="195"/>
      <c r="GL104" s="195"/>
      <c r="GM104" s="195"/>
      <c r="GN104" s="413"/>
      <c r="GO104" s="413"/>
      <c r="GP104" s="413"/>
      <c r="GQ104" s="413"/>
      <c r="GR104" s="413"/>
      <c r="GS104" s="413"/>
      <c r="GT104" s="413"/>
      <c r="GU104" s="496"/>
    </row>
    <row r="105" spans="1:203" ht="8.25" customHeight="1" x14ac:dyDescent="0.15">
      <c r="A105" s="412"/>
      <c r="B105" s="413"/>
      <c r="C105" s="413"/>
      <c r="D105" s="413"/>
      <c r="E105" s="413"/>
      <c r="F105" s="413"/>
      <c r="G105" s="413"/>
      <c r="H105" s="413"/>
      <c r="I105" s="413"/>
      <c r="J105" s="430"/>
      <c r="K105" s="434" t="s">
        <v>3</v>
      </c>
      <c r="L105" s="434"/>
      <c r="M105" s="434"/>
      <c r="N105" s="434"/>
      <c r="O105" s="434" t="s">
        <v>28</v>
      </c>
      <c r="P105" s="434"/>
      <c r="Q105" s="434"/>
      <c r="R105" s="434"/>
      <c r="S105" s="509"/>
      <c r="T105" s="510"/>
      <c r="U105" s="510"/>
      <c r="V105" s="510"/>
      <c r="W105" s="511"/>
      <c r="X105" s="436"/>
      <c r="Y105" s="437"/>
      <c r="Z105" s="94">
        <v>3</v>
      </c>
      <c r="AA105" s="440"/>
      <c r="AB105" s="437"/>
      <c r="AC105" s="93">
        <v>6</v>
      </c>
      <c r="AD105" s="440"/>
      <c r="AE105" s="437"/>
      <c r="AF105" s="93">
        <v>3</v>
      </c>
      <c r="AG105" s="440"/>
      <c r="AH105" s="437"/>
      <c r="AI105" s="93">
        <v>6</v>
      </c>
      <c r="AJ105" s="440"/>
      <c r="AK105" s="437"/>
      <c r="AL105" s="93">
        <v>3</v>
      </c>
      <c r="AM105" s="440"/>
      <c r="AN105" s="437"/>
      <c r="AO105" s="93">
        <v>6</v>
      </c>
      <c r="AP105" s="440"/>
      <c r="AQ105" s="437"/>
      <c r="AR105" s="93">
        <v>3</v>
      </c>
      <c r="AS105" s="440"/>
      <c r="AT105" s="437"/>
      <c r="AU105" s="93">
        <v>6</v>
      </c>
      <c r="AV105" s="440"/>
      <c r="AW105" s="437"/>
      <c r="AX105" s="93">
        <v>3</v>
      </c>
      <c r="AY105" s="440"/>
      <c r="AZ105" s="437"/>
      <c r="BA105" s="93">
        <v>6</v>
      </c>
      <c r="BB105" s="440"/>
      <c r="BC105" s="437"/>
      <c r="BD105" s="93">
        <v>3</v>
      </c>
      <c r="BE105" s="440"/>
      <c r="BF105" s="437"/>
      <c r="BG105" s="93">
        <v>6</v>
      </c>
      <c r="BH105" s="632" t="s">
        <v>109</v>
      </c>
      <c r="BI105" s="355"/>
      <c r="BJ105" s="352"/>
      <c r="BK105" s="352"/>
      <c r="BL105" s="352"/>
      <c r="BM105" s="352"/>
      <c r="BN105" s="605"/>
      <c r="BO105" s="436"/>
      <c r="BP105" s="437"/>
      <c r="BQ105" s="94">
        <v>3</v>
      </c>
      <c r="BR105" s="440"/>
      <c r="BS105" s="437"/>
      <c r="BT105" s="93">
        <v>6</v>
      </c>
      <c r="BU105" s="440"/>
      <c r="BV105" s="437"/>
      <c r="BW105" s="93">
        <v>3</v>
      </c>
      <c r="BX105" s="440"/>
      <c r="BY105" s="437"/>
      <c r="BZ105" s="93">
        <v>6</v>
      </c>
      <c r="CA105" s="440"/>
      <c r="CB105" s="437"/>
      <c r="CC105" s="93">
        <v>3</v>
      </c>
      <c r="CD105" s="440"/>
      <c r="CE105" s="437"/>
      <c r="CF105" s="93">
        <v>6</v>
      </c>
      <c r="CG105" s="440"/>
      <c r="CH105" s="437"/>
      <c r="CI105" s="93">
        <v>3</v>
      </c>
      <c r="CJ105" s="440"/>
      <c r="CK105" s="437"/>
      <c r="CL105" s="93">
        <v>6</v>
      </c>
      <c r="CM105" s="440"/>
      <c r="CN105" s="437"/>
      <c r="CO105" s="93">
        <v>3</v>
      </c>
      <c r="CP105" s="440"/>
      <c r="CQ105" s="437"/>
      <c r="CR105" s="93">
        <v>6</v>
      </c>
      <c r="CS105" s="440"/>
      <c r="CT105" s="437"/>
      <c r="CU105" s="93">
        <v>3</v>
      </c>
      <c r="CV105" s="440"/>
      <c r="CW105" s="437"/>
      <c r="CX105" s="93">
        <v>6</v>
      </c>
      <c r="CY105" s="632" t="s">
        <v>109</v>
      </c>
      <c r="CZ105" s="352"/>
      <c r="DA105" s="352"/>
      <c r="DB105" s="352"/>
      <c r="DC105" s="352"/>
      <c r="DD105" s="605"/>
      <c r="DE105" s="382"/>
      <c r="DF105" s="505"/>
      <c r="DG105" s="505"/>
      <c r="DH105" s="505"/>
      <c r="DI105" s="385"/>
      <c r="DJ105" s="436"/>
      <c r="DK105" s="437"/>
      <c r="DL105" s="94">
        <v>3</v>
      </c>
      <c r="DM105" s="440"/>
      <c r="DN105" s="437"/>
      <c r="DO105" s="93">
        <v>6</v>
      </c>
      <c r="DP105" s="440"/>
      <c r="DQ105" s="437"/>
      <c r="DR105" s="93">
        <v>3</v>
      </c>
      <c r="DS105" s="440"/>
      <c r="DT105" s="437"/>
      <c r="DU105" s="93">
        <v>6</v>
      </c>
      <c r="DV105" s="440"/>
      <c r="DW105" s="437"/>
      <c r="DX105" s="93">
        <v>3</v>
      </c>
      <c r="DY105" s="440"/>
      <c r="DZ105" s="437"/>
      <c r="EA105" s="93">
        <v>6</v>
      </c>
      <c r="EB105" s="440"/>
      <c r="EC105" s="437"/>
      <c r="ED105" s="93">
        <v>3</v>
      </c>
      <c r="EE105" s="440"/>
      <c r="EF105" s="437"/>
      <c r="EG105" s="93">
        <v>6</v>
      </c>
      <c r="EH105" s="440"/>
      <c r="EI105" s="437"/>
      <c r="EJ105" s="93">
        <v>3</v>
      </c>
      <c r="EK105" s="440"/>
      <c r="EL105" s="437"/>
      <c r="EM105" s="93">
        <v>6</v>
      </c>
      <c r="EN105" s="440"/>
      <c r="EO105" s="437"/>
      <c r="EP105" s="93">
        <v>3</v>
      </c>
      <c r="EQ105" s="440"/>
      <c r="ER105" s="437"/>
      <c r="ES105" s="93">
        <v>6</v>
      </c>
      <c r="ET105" s="722" t="s">
        <v>109</v>
      </c>
      <c r="EU105" s="723"/>
      <c r="EV105" s="723"/>
      <c r="EW105" s="723"/>
      <c r="EX105" s="723"/>
      <c r="EY105" s="724"/>
      <c r="FB105" s="537" t="s">
        <v>117</v>
      </c>
      <c r="FC105" s="531"/>
      <c r="FD105" s="531"/>
      <c r="FE105" s="531"/>
      <c r="FF105" s="531"/>
      <c r="FG105" s="531"/>
      <c r="FH105" s="531"/>
      <c r="FI105" s="531"/>
      <c r="FJ105" s="531"/>
      <c r="FK105" s="531"/>
      <c r="FL105" s="531"/>
      <c r="FM105" s="531"/>
      <c r="FN105" s="531"/>
      <c r="FO105" s="531"/>
      <c r="FP105" s="531"/>
      <c r="FQ105" s="96"/>
      <c r="FR105" s="89"/>
      <c r="FS105" s="89"/>
      <c r="FT105" s="733"/>
      <c r="FU105" s="733"/>
      <c r="FV105" s="733"/>
      <c r="FW105" s="733"/>
      <c r="FX105" s="733"/>
      <c r="FY105" s="733"/>
      <c r="FZ105" s="733"/>
      <c r="GA105" s="733"/>
      <c r="GB105" s="733"/>
      <c r="GC105" s="733"/>
      <c r="GD105" s="733"/>
      <c r="GE105" s="733"/>
      <c r="GF105" s="89"/>
      <c r="GG105" s="89"/>
      <c r="GH105" s="89"/>
      <c r="GI105" s="89"/>
      <c r="GJ105" s="89"/>
      <c r="GK105" s="147"/>
      <c r="GL105" s="89"/>
      <c r="GM105" s="734">
        <v>2</v>
      </c>
      <c r="GN105" s="734"/>
      <c r="GO105" s="531" t="s">
        <v>109</v>
      </c>
      <c r="GP105" s="531"/>
      <c r="GQ105" s="577"/>
      <c r="GR105" s="577"/>
      <c r="GS105" s="727"/>
      <c r="GT105" s="89"/>
      <c r="GU105" s="97"/>
    </row>
    <row r="106" spans="1:203" ht="8.25" customHeight="1" x14ac:dyDescent="0.15">
      <c r="A106" s="412"/>
      <c r="B106" s="413"/>
      <c r="C106" s="413"/>
      <c r="D106" s="413"/>
      <c r="E106" s="413"/>
      <c r="F106" s="413"/>
      <c r="G106" s="413"/>
      <c r="H106" s="413"/>
      <c r="I106" s="413"/>
      <c r="J106" s="430"/>
      <c r="K106" s="434"/>
      <c r="L106" s="434"/>
      <c r="M106" s="434"/>
      <c r="N106" s="434"/>
      <c r="O106" s="434"/>
      <c r="P106" s="434"/>
      <c r="Q106" s="434"/>
      <c r="R106" s="434"/>
      <c r="S106" s="509"/>
      <c r="T106" s="510"/>
      <c r="U106" s="510"/>
      <c r="V106" s="510"/>
      <c r="W106" s="511"/>
      <c r="X106" s="443"/>
      <c r="Y106" s="418"/>
      <c r="Z106" s="438"/>
      <c r="AA106" s="417"/>
      <c r="AB106" s="418"/>
      <c r="AC106" s="418"/>
      <c r="AD106" s="417"/>
      <c r="AE106" s="418"/>
      <c r="AF106" s="418"/>
      <c r="AG106" s="417"/>
      <c r="AH106" s="418"/>
      <c r="AI106" s="418"/>
      <c r="AJ106" s="417"/>
      <c r="AK106" s="418"/>
      <c r="AL106" s="418"/>
      <c r="AM106" s="417"/>
      <c r="AN106" s="418"/>
      <c r="AO106" s="418"/>
      <c r="AP106" s="417"/>
      <c r="AQ106" s="418"/>
      <c r="AR106" s="418"/>
      <c r="AS106" s="417"/>
      <c r="AT106" s="418"/>
      <c r="AU106" s="418"/>
      <c r="AV106" s="417"/>
      <c r="AW106" s="418"/>
      <c r="AX106" s="418"/>
      <c r="AY106" s="417"/>
      <c r="AZ106" s="418"/>
      <c r="BA106" s="418"/>
      <c r="BB106" s="417"/>
      <c r="BC106" s="418"/>
      <c r="BD106" s="418"/>
      <c r="BE106" s="417"/>
      <c r="BF106" s="418"/>
      <c r="BG106" s="731"/>
      <c r="BH106" s="632"/>
      <c r="BI106" s="355"/>
      <c r="BJ106" s="352"/>
      <c r="BK106" s="352"/>
      <c r="BL106" s="352"/>
      <c r="BM106" s="352"/>
      <c r="BN106" s="605"/>
      <c r="BO106" s="443"/>
      <c r="BP106" s="418"/>
      <c r="BQ106" s="438"/>
      <c r="BR106" s="417"/>
      <c r="BS106" s="418"/>
      <c r="BT106" s="418"/>
      <c r="BU106" s="417"/>
      <c r="BV106" s="418"/>
      <c r="BW106" s="418"/>
      <c r="BX106" s="417"/>
      <c r="BY106" s="418"/>
      <c r="BZ106" s="418"/>
      <c r="CA106" s="417"/>
      <c r="CB106" s="418"/>
      <c r="CC106" s="418"/>
      <c r="CD106" s="417"/>
      <c r="CE106" s="418"/>
      <c r="CF106" s="418"/>
      <c r="CG106" s="417"/>
      <c r="CH106" s="418"/>
      <c r="CI106" s="418"/>
      <c r="CJ106" s="417"/>
      <c r="CK106" s="418"/>
      <c r="CL106" s="418"/>
      <c r="CM106" s="417"/>
      <c r="CN106" s="418"/>
      <c r="CO106" s="418"/>
      <c r="CP106" s="417"/>
      <c r="CQ106" s="418"/>
      <c r="CR106" s="418"/>
      <c r="CS106" s="417"/>
      <c r="CT106" s="418"/>
      <c r="CU106" s="418"/>
      <c r="CV106" s="417"/>
      <c r="CW106" s="418"/>
      <c r="CX106" s="731"/>
      <c r="CY106" s="632"/>
      <c r="CZ106" s="352"/>
      <c r="DA106" s="352"/>
      <c r="DB106" s="352"/>
      <c r="DC106" s="352"/>
      <c r="DD106" s="605"/>
      <c r="DE106" s="382"/>
      <c r="DF106" s="505"/>
      <c r="DG106" s="505"/>
      <c r="DH106" s="505"/>
      <c r="DI106" s="385"/>
      <c r="DJ106" s="443"/>
      <c r="DK106" s="418"/>
      <c r="DL106" s="438"/>
      <c r="DM106" s="417"/>
      <c r="DN106" s="418"/>
      <c r="DO106" s="418"/>
      <c r="DP106" s="417"/>
      <c r="DQ106" s="418"/>
      <c r="DR106" s="418"/>
      <c r="DS106" s="417"/>
      <c r="DT106" s="418"/>
      <c r="DU106" s="418"/>
      <c r="DV106" s="417"/>
      <c r="DW106" s="418"/>
      <c r="DX106" s="418"/>
      <c r="DY106" s="417"/>
      <c r="DZ106" s="418"/>
      <c r="EA106" s="418"/>
      <c r="EB106" s="417"/>
      <c r="EC106" s="418"/>
      <c r="ED106" s="418"/>
      <c r="EE106" s="417"/>
      <c r="EF106" s="418"/>
      <c r="EG106" s="418"/>
      <c r="EH106" s="417"/>
      <c r="EI106" s="418"/>
      <c r="EJ106" s="418"/>
      <c r="EK106" s="417"/>
      <c r="EL106" s="418"/>
      <c r="EM106" s="418"/>
      <c r="EN106" s="417"/>
      <c r="EO106" s="418"/>
      <c r="EP106" s="418"/>
      <c r="EQ106" s="417"/>
      <c r="ER106" s="418"/>
      <c r="ES106" s="731"/>
      <c r="ET106" s="722"/>
      <c r="EU106" s="723"/>
      <c r="EV106" s="723"/>
      <c r="EW106" s="723"/>
      <c r="EX106" s="723"/>
      <c r="EY106" s="724"/>
      <c r="FB106" s="382"/>
      <c r="FC106" s="226"/>
      <c r="FD106" s="226"/>
      <c r="FE106" s="226"/>
      <c r="FF106" s="226"/>
      <c r="FG106" s="226"/>
      <c r="FH106" s="226"/>
      <c r="FI106" s="226"/>
      <c r="FJ106" s="226"/>
      <c r="FK106" s="226"/>
      <c r="FL106" s="226"/>
      <c r="FM106" s="226"/>
      <c r="FN106" s="226"/>
      <c r="FO106" s="226"/>
      <c r="FP106" s="226"/>
      <c r="FQ106" s="80"/>
      <c r="FR106" s="25"/>
      <c r="FS106" s="25"/>
      <c r="FT106" s="259"/>
      <c r="FU106" s="259"/>
      <c r="FV106" s="259"/>
      <c r="FW106" s="259"/>
      <c r="FX106" s="259"/>
      <c r="FY106" s="259"/>
      <c r="FZ106" s="259"/>
      <c r="GA106" s="259"/>
      <c r="GB106" s="259"/>
      <c r="GC106" s="259"/>
      <c r="GD106" s="259"/>
      <c r="GE106" s="259"/>
      <c r="GF106" s="25"/>
      <c r="GG106" s="25"/>
      <c r="GH106" s="25"/>
      <c r="GI106" s="25"/>
      <c r="GJ106" s="25"/>
      <c r="GK106" s="148"/>
      <c r="GL106" s="25"/>
      <c r="GM106" s="735"/>
      <c r="GN106" s="735"/>
      <c r="GO106" s="226"/>
      <c r="GP106" s="226"/>
      <c r="GQ106" s="728"/>
      <c r="GR106" s="728"/>
      <c r="GS106" s="729"/>
      <c r="GT106" s="25"/>
      <c r="GU106" s="26"/>
    </row>
    <row r="107" spans="1:203" ht="8.25" customHeight="1" thickBot="1" x14ac:dyDescent="0.2">
      <c r="A107" s="415"/>
      <c r="B107" s="195"/>
      <c r="C107" s="195"/>
      <c r="D107" s="195"/>
      <c r="E107" s="195"/>
      <c r="F107" s="195"/>
      <c r="G107" s="195"/>
      <c r="H107" s="195"/>
      <c r="I107" s="195"/>
      <c r="J107" s="379"/>
      <c r="K107" s="434"/>
      <c r="L107" s="434"/>
      <c r="M107" s="434"/>
      <c r="N107" s="434"/>
      <c r="O107" s="434"/>
      <c r="P107" s="434"/>
      <c r="Q107" s="434"/>
      <c r="R107" s="434"/>
      <c r="S107" s="512"/>
      <c r="T107" s="513"/>
      <c r="U107" s="513"/>
      <c r="V107" s="513"/>
      <c r="W107" s="514"/>
      <c r="X107" s="500"/>
      <c r="Y107" s="498"/>
      <c r="Z107" s="499"/>
      <c r="AA107" s="497"/>
      <c r="AB107" s="498"/>
      <c r="AC107" s="498"/>
      <c r="AD107" s="497"/>
      <c r="AE107" s="498"/>
      <c r="AF107" s="498"/>
      <c r="AG107" s="497"/>
      <c r="AH107" s="498"/>
      <c r="AI107" s="498"/>
      <c r="AJ107" s="497"/>
      <c r="AK107" s="498"/>
      <c r="AL107" s="498"/>
      <c r="AM107" s="497"/>
      <c r="AN107" s="498"/>
      <c r="AO107" s="498"/>
      <c r="AP107" s="497"/>
      <c r="AQ107" s="498"/>
      <c r="AR107" s="498"/>
      <c r="AS107" s="497"/>
      <c r="AT107" s="498"/>
      <c r="AU107" s="498"/>
      <c r="AV107" s="497"/>
      <c r="AW107" s="498"/>
      <c r="AX107" s="498"/>
      <c r="AY107" s="497"/>
      <c r="AZ107" s="498"/>
      <c r="BA107" s="498"/>
      <c r="BB107" s="497"/>
      <c r="BC107" s="498"/>
      <c r="BD107" s="498"/>
      <c r="BE107" s="497"/>
      <c r="BF107" s="498"/>
      <c r="BG107" s="732"/>
      <c r="BH107" s="633"/>
      <c r="BI107" s="740"/>
      <c r="BJ107" s="353"/>
      <c r="BK107" s="353"/>
      <c r="BL107" s="353"/>
      <c r="BM107" s="353"/>
      <c r="BN107" s="606"/>
      <c r="BO107" s="500"/>
      <c r="BP107" s="498"/>
      <c r="BQ107" s="499"/>
      <c r="BR107" s="497"/>
      <c r="BS107" s="498"/>
      <c r="BT107" s="498"/>
      <c r="BU107" s="497"/>
      <c r="BV107" s="498"/>
      <c r="BW107" s="498"/>
      <c r="BX107" s="497"/>
      <c r="BY107" s="498"/>
      <c r="BZ107" s="498"/>
      <c r="CA107" s="497"/>
      <c r="CB107" s="498"/>
      <c r="CC107" s="498"/>
      <c r="CD107" s="497"/>
      <c r="CE107" s="498"/>
      <c r="CF107" s="498"/>
      <c r="CG107" s="497"/>
      <c r="CH107" s="498"/>
      <c r="CI107" s="498"/>
      <c r="CJ107" s="497"/>
      <c r="CK107" s="498"/>
      <c r="CL107" s="498"/>
      <c r="CM107" s="497"/>
      <c r="CN107" s="498"/>
      <c r="CO107" s="498"/>
      <c r="CP107" s="497"/>
      <c r="CQ107" s="498"/>
      <c r="CR107" s="498"/>
      <c r="CS107" s="497"/>
      <c r="CT107" s="498"/>
      <c r="CU107" s="498"/>
      <c r="CV107" s="497"/>
      <c r="CW107" s="498"/>
      <c r="CX107" s="732"/>
      <c r="CY107" s="633"/>
      <c r="CZ107" s="353"/>
      <c r="DA107" s="353"/>
      <c r="DB107" s="353"/>
      <c r="DC107" s="353"/>
      <c r="DD107" s="606"/>
      <c r="DE107" s="383"/>
      <c r="DF107" s="370"/>
      <c r="DG107" s="370"/>
      <c r="DH107" s="370"/>
      <c r="DI107" s="386"/>
      <c r="DJ107" s="500"/>
      <c r="DK107" s="498"/>
      <c r="DL107" s="499"/>
      <c r="DM107" s="497"/>
      <c r="DN107" s="498"/>
      <c r="DO107" s="498"/>
      <c r="DP107" s="497"/>
      <c r="DQ107" s="498"/>
      <c r="DR107" s="498"/>
      <c r="DS107" s="497"/>
      <c r="DT107" s="498"/>
      <c r="DU107" s="498"/>
      <c r="DV107" s="497"/>
      <c r="DW107" s="498"/>
      <c r="DX107" s="498"/>
      <c r="DY107" s="497"/>
      <c r="DZ107" s="498"/>
      <c r="EA107" s="498"/>
      <c r="EB107" s="497"/>
      <c r="EC107" s="498"/>
      <c r="ED107" s="498"/>
      <c r="EE107" s="497"/>
      <c r="EF107" s="498"/>
      <c r="EG107" s="498"/>
      <c r="EH107" s="497"/>
      <c r="EI107" s="498"/>
      <c r="EJ107" s="498"/>
      <c r="EK107" s="497"/>
      <c r="EL107" s="498"/>
      <c r="EM107" s="498"/>
      <c r="EN107" s="497"/>
      <c r="EO107" s="498"/>
      <c r="EP107" s="498"/>
      <c r="EQ107" s="497"/>
      <c r="ER107" s="498"/>
      <c r="ES107" s="732"/>
      <c r="ET107" s="737"/>
      <c r="EU107" s="738"/>
      <c r="EV107" s="738"/>
      <c r="EW107" s="738"/>
      <c r="EX107" s="738"/>
      <c r="EY107" s="739"/>
      <c r="FB107" s="383"/>
      <c r="FC107" s="370"/>
      <c r="FD107" s="370"/>
      <c r="FE107" s="370"/>
      <c r="FF107" s="370"/>
      <c r="FG107" s="370"/>
      <c r="FH107" s="370"/>
      <c r="FI107" s="370"/>
      <c r="FJ107" s="370"/>
      <c r="FK107" s="370"/>
      <c r="FL107" s="370"/>
      <c r="FM107" s="370"/>
      <c r="FN107" s="370"/>
      <c r="FO107" s="370"/>
      <c r="FP107" s="370"/>
      <c r="FQ107" s="102"/>
      <c r="FR107" s="50"/>
      <c r="FS107" s="50"/>
      <c r="FT107" s="603"/>
      <c r="FU107" s="603"/>
      <c r="FV107" s="603"/>
      <c r="FW107" s="603"/>
      <c r="FX107" s="603"/>
      <c r="FY107" s="603"/>
      <c r="FZ107" s="603"/>
      <c r="GA107" s="603"/>
      <c r="GB107" s="603"/>
      <c r="GC107" s="603"/>
      <c r="GD107" s="603"/>
      <c r="GE107" s="603"/>
      <c r="GF107" s="50"/>
      <c r="GG107" s="50"/>
      <c r="GH107" s="50"/>
      <c r="GI107" s="50"/>
      <c r="GJ107" s="50"/>
      <c r="GK107" s="149"/>
      <c r="GL107" s="50"/>
      <c r="GM107" s="736"/>
      <c r="GN107" s="736"/>
      <c r="GO107" s="370"/>
      <c r="GP107" s="370"/>
      <c r="GQ107" s="730"/>
      <c r="GR107" s="730"/>
      <c r="GS107" s="308"/>
      <c r="GT107" s="50"/>
      <c r="GU107" s="150"/>
    </row>
    <row r="108" spans="1:203" ht="8.25" customHeight="1" x14ac:dyDescent="0.15">
      <c r="Q108" s="25"/>
      <c r="R108" s="25"/>
      <c r="S108" s="25"/>
      <c r="T108" s="25"/>
      <c r="U108" s="151"/>
      <c r="V108" s="151"/>
      <c r="W108" s="151"/>
      <c r="X108" s="151"/>
      <c r="Y108" s="151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25"/>
      <c r="BL108" s="25"/>
      <c r="BM108" s="25"/>
      <c r="BN108" s="25"/>
      <c r="BO108" s="25"/>
      <c r="BP108" s="25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FH108" s="92"/>
      <c r="FI108" s="92"/>
      <c r="FJ108" s="92"/>
      <c r="FK108" s="92"/>
      <c r="FL108" s="92"/>
      <c r="FM108" s="92"/>
      <c r="FN108" s="92"/>
      <c r="FO108" s="92"/>
      <c r="FP108" s="92"/>
      <c r="FQ108" s="92"/>
      <c r="FR108" s="92"/>
      <c r="FS108" s="9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152"/>
      <c r="GO108" s="152"/>
      <c r="GP108" s="152"/>
      <c r="GQ108" s="92"/>
      <c r="GR108" s="92"/>
      <c r="GS108" s="62"/>
      <c r="GT108" s="62"/>
      <c r="GU108" s="62"/>
    </row>
    <row r="109" spans="1:203" ht="8.25" customHeight="1" x14ac:dyDescent="0.15"/>
    <row r="110" spans="1:203" ht="8.25" customHeight="1" x14ac:dyDescent="0.15"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</row>
    <row r="111" spans="1:203" ht="8.25" customHeight="1" x14ac:dyDescent="0.15"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</row>
    <row r="112" spans="1:203" ht="8.25" customHeight="1" x14ac:dyDescent="0.15"/>
    <row r="113" ht="8.25" customHeight="1" x14ac:dyDescent="0.15"/>
  </sheetData>
  <sheetProtection selectLockedCells="1"/>
  <mergeCells count="1476">
    <mergeCell ref="K76:N78"/>
    <mergeCell ref="O76:R78"/>
    <mergeCell ref="DL66:DR68"/>
    <mergeCell ref="DS66:EE68"/>
    <mergeCell ref="EF66:EM68"/>
    <mergeCell ref="EN66:EY68"/>
    <mergeCell ref="DL75:DZ78"/>
    <mergeCell ref="EK75:EY78"/>
    <mergeCell ref="EA75:EJ78"/>
    <mergeCell ref="DY69:DZ71"/>
    <mergeCell ref="DY72:DZ74"/>
    <mergeCell ref="DL69:DX71"/>
    <mergeCell ref="DL72:DX74"/>
    <mergeCell ref="EK69:EL71"/>
    <mergeCell ref="EM69:EY71"/>
    <mergeCell ref="EK72:EL74"/>
    <mergeCell ref="EF57:EM59"/>
    <mergeCell ref="EN57:EY59"/>
    <mergeCell ref="CI77:CK78"/>
    <mergeCell ref="CL77:CN78"/>
    <mergeCell ref="DS106:DU107"/>
    <mergeCell ref="DV106:DX107"/>
    <mergeCell ref="DY106:EA107"/>
    <mergeCell ref="EB106:ED107"/>
    <mergeCell ref="DY105:DZ105"/>
    <mergeCell ref="EB105:EC105"/>
    <mergeCell ref="EE105:EF105"/>
    <mergeCell ref="CP105:CQ105"/>
    <mergeCell ref="CS105:CT105"/>
    <mergeCell ref="CV105:CW105"/>
    <mergeCell ref="CY105:DD107"/>
    <mergeCell ref="EE106:EG107"/>
    <mergeCell ref="DM106:DO107"/>
    <mergeCell ref="DP106:DR107"/>
    <mergeCell ref="CJ105:CK105"/>
    <mergeCell ref="CM105:CN105"/>
    <mergeCell ref="BX105:BY105"/>
    <mergeCell ref="CA105:CB105"/>
    <mergeCell ref="CD105:CE105"/>
    <mergeCell ref="CG105:CH105"/>
    <mergeCell ref="DJ105:DK105"/>
    <mergeCell ref="DM105:DN105"/>
    <mergeCell ref="CP106:CR107"/>
    <mergeCell ref="CS106:CU107"/>
    <mergeCell ref="CV106:CX107"/>
    <mergeCell ref="DJ106:DL107"/>
    <mergeCell ref="BX106:BZ107"/>
    <mergeCell ref="CA106:CC107"/>
    <mergeCell ref="CD106:CF107"/>
    <mergeCell ref="CG106:CI107"/>
    <mergeCell ref="CJ106:CL107"/>
    <mergeCell ref="CM106:CO107"/>
    <mergeCell ref="GQ105:GS107"/>
    <mergeCell ref="X106:Z107"/>
    <mergeCell ref="AA106:AC107"/>
    <mergeCell ref="AD106:AF107"/>
    <mergeCell ref="AG106:AI107"/>
    <mergeCell ref="AJ106:AL107"/>
    <mergeCell ref="AM106:AO107"/>
    <mergeCell ref="EH105:EI105"/>
    <mergeCell ref="EK105:EL105"/>
    <mergeCell ref="EN105:EO105"/>
    <mergeCell ref="BE106:BG107"/>
    <mergeCell ref="FT105:GE107"/>
    <mergeCell ref="GM105:GN107"/>
    <mergeCell ref="GO105:GP107"/>
    <mergeCell ref="EQ105:ER105"/>
    <mergeCell ref="ET105:EY107"/>
    <mergeCell ref="FB105:FP107"/>
    <mergeCell ref="DP105:DQ105"/>
    <mergeCell ref="DS105:DT105"/>
    <mergeCell ref="DV105:DW105"/>
    <mergeCell ref="BE105:BF105"/>
    <mergeCell ref="BH105:BN107"/>
    <mergeCell ref="BO105:BP105"/>
    <mergeCell ref="BR105:BS105"/>
    <mergeCell ref="BU105:BV105"/>
    <mergeCell ref="BO106:BQ107"/>
    <mergeCell ref="BR106:BT107"/>
    <mergeCell ref="BU106:BW107"/>
    <mergeCell ref="EH106:EJ107"/>
    <mergeCell ref="EK106:EM107"/>
    <mergeCell ref="EN106:EP107"/>
    <mergeCell ref="EQ106:ES107"/>
    <mergeCell ref="K105:N107"/>
    <mergeCell ref="O105:R107"/>
    <mergeCell ref="X105:Y105"/>
    <mergeCell ref="AA105:AB105"/>
    <mergeCell ref="AD105:AE105"/>
    <mergeCell ref="AG105:AH105"/>
    <mergeCell ref="AY105:AZ105"/>
    <mergeCell ref="AV106:AX107"/>
    <mergeCell ref="AY106:BA107"/>
    <mergeCell ref="AJ105:AK105"/>
    <mergeCell ref="AM105:AN105"/>
    <mergeCell ref="AP105:AQ105"/>
    <mergeCell ref="AS105:AT105"/>
    <mergeCell ref="AP106:AR107"/>
    <mergeCell ref="AS106:AU107"/>
    <mergeCell ref="AV105:AW105"/>
    <mergeCell ref="BB105:BC105"/>
    <mergeCell ref="BB106:BD107"/>
    <mergeCell ref="GG103:GM104"/>
    <mergeCell ref="GN103:GU104"/>
    <mergeCell ref="DV103:DX104"/>
    <mergeCell ref="DY103:EA104"/>
    <mergeCell ref="EB103:ED104"/>
    <mergeCell ref="EE103:EG104"/>
    <mergeCell ref="AV103:AX104"/>
    <mergeCell ref="AY103:BA104"/>
    <mergeCell ref="BU103:BW104"/>
    <mergeCell ref="BX103:BZ104"/>
    <mergeCell ref="BB103:BD104"/>
    <mergeCell ref="BE103:BG104"/>
    <mergeCell ref="ET102:EY104"/>
    <mergeCell ref="FB103:FG104"/>
    <mergeCell ref="FH103:FP104"/>
    <mergeCell ref="FQ103:FV104"/>
    <mergeCell ref="FW103:GE104"/>
    <mergeCell ref="EE102:EF102"/>
    <mergeCell ref="EH102:EI102"/>
    <mergeCell ref="EK102:EL102"/>
    <mergeCell ref="CG103:CI104"/>
    <mergeCell ref="DJ103:DL104"/>
    <mergeCell ref="DM103:DO104"/>
    <mergeCell ref="DP103:DR104"/>
    <mergeCell ref="DS103:DU104"/>
    <mergeCell ref="CJ102:CK102"/>
    <mergeCell ref="CM102:CN102"/>
    <mergeCell ref="CP102:CQ102"/>
    <mergeCell ref="EQ103:ES104"/>
    <mergeCell ref="CP103:CR104"/>
    <mergeCell ref="CS103:CU104"/>
    <mergeCell ref="CV103:CX104"/>
    <mergeCell ref="EN100:EP101"/>
    <mergeCell ref="DY102:DZ102"/>
    <mergeCell ref="EB102:EC102"/>
    <mergeCell ref="DV102:DW102"/>
    <mergeCell ref="CY102:DD104"/>
    <mergeCell ref="DV100:DX101"/>
    <mergeCell ref="DY100:EA101"/>
    <mergeCell ref="BU100:BW101"/>
    <mergeCell ref="BX100:BZ101"/>
    <mergeCell ref="CA100:CC101"/>
    <mergeCell ref="EB100:ED101"/>
    <mergeCell ref="DP100:DR101"/>
    <mergeCell ref="DS100:DU101"/>
    <mergeCell ref="DJ100:DL101"/>
    <mergeCell ref="AJ103:AL104"/>
    <mergeCell ref="AM103:AO104"/>
    <mergeCell ref="AP103:AR104"/>
    <mergeCell ref="AS103:AU104"/>
    <mergeCell ref="DJ102:DK102"/>
    <mergeCell ref="CA103:CC104"/>
    <mergeCell ref="CD103:CF104"/>
    <mergeCell ref="CS102:CT102"/>
    <mergeCell ref="CV102:CW102"/>
    <mergeCell ref="BU102:BV102"/>
    <mergeCell ref="BX102:BY102"/>
    <mergeCell ref="DS102:DT102"/>
    <mergeCell ref="DM102:DN102"/>
    <mergeCell ref="DP102:DQ102"/>
    <mergeCell ref="EK103:EM104"/>
    <mergeCell ref="EN103:EP104"/>
    <mergeCell ref="CJ103:CL104"/>
    <mergeCell ref="CM103:CO104"/>
    <mergeCell ref="EN102:EO102"/>
    <mergeCell ref="EH103:EJ104"/>
    <mergeCell ref="CA102:CB102"/>
    <mergeCell ref="CD102:CE102"/>
    <mergeCell ref="AP100:AR101"/>
    <mergeCell ref="AS100:AU101"/>
    <mergeCell ref="AV100:AX101"/>
    <mergeCell ref="AY100:BA101"/>
    <mergeCell ref="CJ99:CK99"/>
    <mergeCell ref="CM99:CN99"/>
    <mergeCell ref="CG100:CI101"/>
    <mergeCell ref="CJ100:CL101"/>
    <mergeCell ref="BB100:BD101"/>
    <mergeCell ref="BB99:BC99"/>
    <mergeCell ref="K102:N104"/>
    <mergeCell ref="O102:R104"/>
    <mergeCell ref="X102:Y102"/>
    <mergeCell ref="AA102:AB102"/>
    <mergeCell ref="AD102:AE102"/>
    <mergeCell ref="AG102:AH102"/>
    <mergeCell ref="X103:Z104"/>
    <mergeCell ref="AA103:AC104"/>
    <mergeCell ref="AD103:AF104"/>
    <mergeCell ref="AG103:AI104"/>
    <mergeCell ref="CG102:CH102"/>
    <mergeCell ref="AS102:AT102"/>
    <mergeCell ref="AV102:AW102"/>
    <mergeCell ref="AY102:AZ102"/>
    <mergeCell ref="BB102:BC102"/>
    <mergeCell ref="AJ102:AK102"/>
    <mergeCell ref="AM102:AN102"/>
    <mergeCell ref="AP102:AQ102"/>
    <mergeCell ref="EV98:EW98"/>
    <mergeCell ref="ET99:EY101"/>
    <mergeCell ref="EE99:EF99"/>
    <mergeCell ref="EH99:EI99"/>
    <mergeCell ref="EK99:EL99"/>
    <mergeCell ref="DJ99:DK99"/>
    <mergeCell ref="GG101:GU102"/>
    <mergeCell ref="EQ100:ES101"/>
    <mergeCell ref="FB101:FP102"/>
    <mergeCell ref="FQ101:GE102"/>
    <mergeCell ref="EQ102:ER102"/>
    <mergeCell ref="BE102:BF102"/>
    <mergeCell ref="BH102:BN104"/>
    <mergeCell ref="BO103:BQ104"/>
    <mergeCell ref="BR103:BT104"/>
    <mergeCell ref="BO102:BP102"/>
    <mergeCell ref="BR102:BS102"/>
    <mergeCell ref="EE100:EG101"/>
    <mergeCell ref="EN99:EO99"/>
    <mergeCell ref="EQ99:ER99"/>
    <mergeCell ref="BR99:BS99"/>
    <mergeCell ref="BU99:BV99"/>
    <mergeCell ref="BE100:BG101"/>
    <mergeCell ref="BO100:BQ101"/>
    <mergeCell ref="BR100:BT101"/>
    <mergeCell ref="DM100:DO101"/>
    <mergeCell ref="EB99:EC99"/>
    <mergeCell ref="DM99:DN99"/>
    <mergeCell ref="CP99:CQ99"/>
    <mergeCell ref="BX99:BY99"/>
    <mergeCell ref="CA99:CB99"/>
    <mergeCell ref="CD99:CE99"/>
    <mergeCell ref="A99:J107"/>
    <mergeCell ref="K99:N101"/>
    <mergeCell ref="O99:R101"/>
    <mergeCell ref="X99:Z101"/>
    <mergeCell ref="AA99:AB99"/>
    <mergeCell ref="AD99:AE99"/>
    <mergeCell ref="AG99:AH99"/>
    <mergeCell ref="FF98:FI100"/>
    <mergeCell ref="CV100:CX101"/>
    <mergeCell ref="AP99:AQ99"/>
    <mergeCell ref="AS99:AT99"/>
    <mergeCell ref="AV99:AW99"/>
    <mergeCell ref="AY99:AZ99"/>
    <mergeCell ref="GJ98:GM100"/>
    <mergeCell ref="FJ98:FM100"/>
    <mergeCell ref="FN98:FR100"/>
    <mergeCell ref="FS98:FV100"/>
    <mergeCell ref="FW98:GD100"/>
    <mergeCell ref="BE99:BF99"/>
    <mergeCell ref="BH99:BN101"/>
    <mergeCell ref="BO99:BP99"/>
    <mergeCell ref="CM100:CO101"/>
    <mergeCell ref="CP100:CR101"/>
    <mergeCell ref="CS100:CU101"/>
    <mergeCell ref="EX98:EY98"/>
    <mergeCell ref="FB98:FE100"/>
    <mergeCell ref="CA96:CF98"/>
    <mergeCell ref="DA96:DB96"/>
    <mergeCell ref="D90:J98"/>
    <mergeCell ref="FN89:FR91"/>
    <mergeCell ref="CG99:CH99"/>
    <mergeCell ref="CS99:CT99"/>
    <mergeCell ref="DJ96:DO98"/>
    <mergeCell ref="DP96:DU98"/>
    <mergeCell ref="EH93:EM95"/>
    <mergeCell ref="CS96:CX98"/>
    <mergeCell ref="CY96:CZ96"/>
    <mergeCell ref="DP99:DQ99"/>
    <mergeCell ref="DS99:DT99"/>
    <mergeCell ref="DV99:DW99"/>
    <mergeCell ref="DY99:DZ99"/>
    <mergeCell ref="DV96:EA98"/>
    <mergeCell ref="CG96:CL98"/>
    <mergeCell ref="CM96:CR98"/>
    <mergeCell ref="BI97:BM97"/>
    <mergeCell ref="EB96:EG98"/>
    <mergeCell ref="CY98:CZ98"/>
    <mergeCell ref="BI96:BM96"/>
    <mergeCell ref="BO96:BT98"/>
    <mergeCell ref="BU96:BZ98"/>
    <mergeCell ref="CV99:CW99"/>
    <mergeCell ref="CY99:DD101"/>
    <mergeCell ref="CD100:CF101"/>
    <mergeCell ref="BI95:BM95"/>
    <mergeCell ref="CY95:CZ95"/>
    <mergeCell ref="DA95:DB95"/>
    <mergeCell ref="DC95:DD95"/>
    <mergeCell ref="CY97:CZ97"/>
    <mergeCell ref="DA97:DB97"/>
    <mergeCell ref="DC97:DD97"/>
    <mergeCell ref="DA98:DB98"/>
    <mergeCell ref="DC98:DD98"/>
    <mergeCell ref="EH100:EJ101"/>
    <mergeCell ref="EK100:EM101"/>
    <mergeCell ref="GE95:GI97"/>
    <mergeCell ref="GJ95:GM97"/>
    <mergeCell ref="GN95:GQ97"/>
    <mergeCell ref="GR95:GU97"/>
    <mergeCell ref="FB95:FE97"/>
    <mergeCell ref="EX96:EY96"/>
    <mergeCell ref="EX97:EY97"/>
    <mergeCell ref="EH96:EM98"/>
    <mergeCell ref="EN96:ES98"/>
    <mergeCell ref="ET96:EU96"/>
    <mergeCell ref="FW95:GD97"/>
    <mergeCell ref="FF95:FI97"/>
    <mergeCell ref="FJ95:FM97"/>
    <mergeCell ref="FN95:FR97"/>
    <mergeCell ref="FS95:FV97"/>
    <mergeCell ref="ET95:EU95"/>
    <mergeCell ref="EV95:EW95"/>
    <mergeCell ref="EN93:ES95"/>
    <mergeCell ref="ET93:EU93"/>
    <mergeCell ref="EV93:EW93"/>
    <mergeCell ref="EX93:EY93"/>
    <mergeCell ref="ET94:EU94"/>
    <mergeCell ref="EX95:EY95"/>
    <mergeCell ref="GN98:GQ100"/>
    <mergeCell ref="GR98:GU100"/>
    <mergeCell ref="GR92:GU94"/>
    <mergeCell ref="EX94:EY94"/>
    <mergeCell ref="EV96:EW96"/>
    <mergeCell ref="ET97:EU97"/>
    <mergeCell ref="EV97:EW97"/>
    <mergeCell ref="GE98:GI100"/>
    <mergeCell ref="ET98:EU98"/>
    <mergeCell ref="K93:R98"/>
    <mergeCell ref="X93:AC95"/>
    <mergeCell ref="AD93:AI95"/>
    <mergeCell ref="AJ93:AO95"/>
    <mergeCell ref="AP93:AU95"/>
    <mergeCell ref="AV93:BA95"/>
    <mergeCell ref="BB93:BG95"/>
    <mergeCell ref="BI93:BM93"/>
    <mergeCell ref="BO93:BT95"/>
    <mergeCell ref="CY92:CZ92"/>
    <mergeCell ref="DA92:DB92"/>
    <mergeCell ref="DC92:DD92"/>
    <mergeCell ref="K90:R92"/>
    <mergeCell ref="X90:AC92"/>
    <mergeCell ref="AD90:AI92"/>
    <mergeCell ref="X96:AC98"/>
    <mergeCell ref="AD96:AI98"/>
    <mergeCell ref="CY94:CZ94"/>
    <mergeCell ref="DA94:DB94"/>
    <mergeCell ref="DC94:DD94"/>
    <mergeCell ref="BO90:BT92"/>
    <mergeCell ref="CA90:CF92"/>
    <mergeCell ref="CG90:CL92"/>
    <mergeCell ref="DC96:DD96"/>
    <mergeCell ref="BI89:BM89"/>
    <mergeCell ref="BI87:BM87"/>
    <mergeCell ref="BO87:BT89"/>
    <mergeCell ref="BI91:BM91"/>
    <mergeCell ref="CY87:CZ87"/>
    <mergeCell ref="CM87:CR89"/>
    <mergeCell ref="BI88:BM88"/>
    <mergeCell ref="BI90:BM90"/>
    <mergeCell ref="DA90:DB90"/>
    <mergeCell ref="GR89:GU91"/>
    <mergeCell ref="DV93:EA95"/>
    <mergeCell ref="EB93:EG95"/>
    <mergeCell ref="BU93:BZ95"/>
    <mergeCell ref="CA93:CF95"/>
    <mergeCell ref="CG93:CL95"/>
    <mergeCell ref="CM93:CR95"/>
    <mergeCell ref="CS93:CX95"/>
    <mergeCell ref="CY93:CZ93"/>
    <mergeCell ref="DA93:DB93"/>
    <mergeCell ref="DC93:DD93"/>
    <mergeCell ref="DJ93:DO95"/>
    <mergeCell ref="DP93:DU95"/>
    <mergeCell ref="BI94:BM94"/>
    <mergeCell ref="BI92:BM92"/>
    <mergeCell ref="CY91:CZ91"/>
    <mergeCell ref="DA91:DB91"/>
    <mergeCell ref="DC91:DD91"/>
    <mergeCell ref="ET91:EU91"/>
    <mergeCell ref="EV91:EW91"/>
    <mergeCell ref="EX91:EY91"/>
    <mergeCell ref="DJ90:DO92"/>
    <mergeCell ref="DP90:DU92"/>
    <mergeCell ref="DA87:DB87"/>
    <mergeCell ref="DC87:DD87"/>
    <mergeCell ref="FF89:FI91"/>
    <mergeCell ref="FJ89:FM91"/>
    <mergeCell ref="EX89:EY89"/>
    <mergeCell ref="FB89:FE91"/>
    <mergeCell ref="EH90:EM92"/>
    <mergeCell ref="EN90:ES92"/>
    <mergeCell ref="EX90:EY90"/>
    <mergeCell ref="ET90:EU90"/>
    <mergeCell ref="EV90:EW90"/>
    <mergeCell ref="ET92:EU92"/>
    <mergeCell ref="DA89:DB89"/>
    <mergeCell ref="DC89:DD89"/>
    <mergeCell ref="ET89:EU89"/>
    <mergeCell ref="EV89:EW89"/>
    <mergeCell ref="EH87:EM89"/>
    <mergeCell ref="EN87:ES89"/>
    <mergeCell ref="DV87:EA89"/>
    <mergeCell ref="EB87:EG89"/>
    <mergeCell ref="DV90:EA92"/>
    <mergeCell ref="EB90:EG92"/>
    <mergeCell ref="EV92:EW92"/>
    <mergeCell ref="EX92:EY92"/>
    <mergeCell ref="FB92:FE94"/>
    <mergeCell ref="FF92:FI94"/>
    <mergeCell ref="EV94:EW94"/>
    <mergeCell ref="GN89:GQ91"/>
    <mergeCell ref="CG87:CL89"/>
    <mergeCell ref="DV84:EA86"/>
    <mergeCell ref="BU87:BZ89"/>
    <mergeCell ref="CA87:CF89"/>
    <mergeCell ref="DJ87:DO89"/>
    <mergeCell ref="DP87:DU89"/>
    <mergeCell ref="CY88:CZ88"/>
    <mergeCell ref="DA88:DB88"/>
    <mergeCell ref="DC88:DD88"/>
    <mergeCell ref="CY89:CZ89"/>
    <mergeCell ref="CS87:CX89"/>
    <mergeCell ref="FN86:FR88"/>
    <mergeCell ref="FS86:GD88"/>
    <mergeCell ref="EV86:EW86"/>
    <mergeCell ref="ET88:EU88"/>
    <mergeCell ref="EV88:EW88"/>
    <mergeCell ref="ET87:EU87"/>
    <mergeCell ref="EV87:EW87"/>
    <mergeCell ref="DC90:DD90"/>
    <mergeCell ref="CS90:CX92"/>
    <mergeCell ref="CY90:CZ90"/>
    <mergeCell ref="CM90:CR92"/>
    <mergeCell ref="FJ92:FM94"/>
    <mergeCell ref="FN92:FR94"/>
    <mergeCell ref="FS92:FV94"/>
    <mergeCell ref="FW92:GD94"/>
    <mergeCell ref="GE92:GI94"/>
    <mergeCell ref="GJ92:GM94"/>
    <mergeCell ref="GN92:GQ94"/>
    <mergeCell ref="GN86:GQ88"/>
    <mergeCell ref="BU90:BZ92"/>
    <mergeCell ref="GR86:GU88"/>
    <mergeCell ref="D87:R89"/>
    <mergeCell ref="X87:AC89"/>
    <mergeCell ref="AD87:AI89"/>
    <mergeCell ref="AJ87:AO89"/>
    <mergeCell ref="S80:W107"/>
    <mergeCell ref="X80:AC83"/>
    <mergeCell ref="AD80:AG83"/>
    <mergeCell ref="AH80:AM83"/>
    <mergeCell ref="EB84:EG86"/>
    <mergeCell ref="GE86:GI88"/>
    <mergeCell ref="GJ86:GM88"/>
    <mergeCell ref="EX86:EY86"/>
    <mergeCell ref="FB86:FE88"/>
    <mergeCell ref="EX87:EY87"/>
    <mergeCell ref="EX88:EY88"/>
    <mergeCell ref="FF86:FI88"/>
    <mergeCell ref="FJ86:FM88"/>
    <mergeCell ref="EN84:ES86"/>
    <mergeCell ref="EV84:EW84"/>
    <mergeCell ref="EX84:EY84"/>
    <mergeCell ref="ET85:EU85"/>
    <mergeCell ref="EV85:EW85"/>
    <mergeCell ref="EX85:EY85"/>
    <mergeCell ref="ET84:EU84"/>
    <mergeCell ref="FS89:FV91"/>
    <mergeCell ref="FW89:GD91"/>
    <mergeCell ref="GE89:GI91"/>
    <mergeCell ref="AP90:AU92"/>
    <mergeCell ref="AV90:BA92"/>
    <mergeCell ref="GJ89:GM91"/>
    <mergeCell ref="AA100:AC101"/>
    <mergeCell ref="A84:C98"/>
    <mergeCell ref="D84:R86"/>
    <mergeCell ref="X84:AC86"/>
    <mergeCell ref="AD84:AI86"/>
    <mergeCell ref="AJ84:AO86"/>
    <mergeCell ref="FB83:FF84"/>
    <mergeCell ref="EF80:EM83"/>
    <mergeCell ref="EN80:ES83"/>
    <mergeCell ref="DA84:DB84"/>
    <mergeCell ref="DP84:DU86"/>
    <mergeCell ref="DC84:DD84"/>
    <mergeCell ref="DJ84:DO86"/>
    <mergeCell ref="DA85:DB85"/>
    <mergeCell ref="DC85:DD85"/>
    <mergeCell ref="EH84:EM86"/>
    <mergeCell ref="ET86:EU86"/>
    <mergeCell ref="CO80:CT83"/>
    <mergeCell ref="CU80:CX83"/>
    <mergeCell ref="BI85:BM85"/>
    <mergeCell ref="CY85:CZ85"/>
    <mergeCell ref="BO84:BT86"/>
    <mergeCell ref="BU84:BZ86"/>
    <mergeCell ref="CA84:CF86"/>
    <mergeCell ref="CG84:CL86"/>
    <mergeCell ref="CM84:CR86"/>
    <mergeCell ref="DP80:DS83"/>
    <mergeCell ref="CY84:CZ84"/>
    <mergeCell ref="BH80:BN83"/>
    <mergeCell ref="BO80:BP81"/>
    <mergeCell ref="BQ80:BT83"/>
    <mergeCell ref="CI80:CN83"/>
    <mergeCell ref="ET80:EY83"/>
    <mergeCell ref="AD100:AF101"/>
    <mergeCell ref="AG100:AI101"/>
    <mergeCell ref="AJ100:AL101"/>
    <mergeCell ref="AM100:AO101"/>
    <mergeCell ref="BB80:BE83"/>
    <mergeCell ref="BB84:BG86"/>
    <mergeCell ref="BB87:BG89"/>
    <mergeCell ref="BB90:BG92"/>
    <mergeCell ref="BB96:BG98"/>
    <mergeCell ref="FB80:GU81"/>
    <mergeCell ref="AO81:AZ83"/>
    <mergeCell ref="BV81:CG83"/>
    <mergeCell ref="DT81:EE83"/>
    <mergeCell ref="BF82:BG83"/>
    <mergeCell ref="BO82:BP83"/>
    <mergeCell ref="CY80:DD83"/>
    <mergeCell ref="DE80:DI107"/>
    <mergeCell ref="DJ80:DO83"/>
    <mergeCell ref="FH83:FS85"/>
    <mergeCell ref="GD83:GO85"/>
    <mergeCell ref="FU82:FX85"/>
    <mergeCell ref="FY82:GB85"/>
    <mergeCell ref="GQ83:GU84"/>
    <mergeCell ref="AJ90:AO92"/>
    <mergeCell ref="AJ96:AO98"/>
    <mergeCell ref="AP87:AU89"/>
    <mergeCell ref="AV87:BA89"/>
    <mergeCell ref="AP96:AU98"/>
    <mergeCell ref="AV96:BA98"/>
    <mergeCell ref="AJ99:AK99"/>
    <mergeCell ref="AM99:AN99"/>
    <mergeCell ref="BF80:BG81"/>
    <mergeCell ref="AP84:AU86"/>
    <mergeCell ref="AV84:BA86"/>
    <mergeCell ref="CU76:CV76"/>
    <mergeCell ref="CX76:CY76"/>
    <mergeCell ref="DA76:DI78"/>
    <mergeCell ref="CU77:CW78"/>
    <mergeCell ref="CX77:CZ78"/>
    <mergeCell ref="CC76:CD76"/>
    <mergeCell ref="CF76:CG76"/>
    <mergeCell ref="CI76:CJ76"/>
    <mergeCell ref="CL76:CM76"/>
    <mergeCell ref="CO76:CP76"/>
    <mergeCell ref="CO77:CQ78"/>
    <mergeCell ref="CR77:CT78"/>
    <mergeCell ref="AV77:AX78"/>
    <mergeCell ref="AY77:BA78"/>
    <mergeCell ref="BB77:BD78"/>
    <mergeCell ref="BE77:BG78"/>
    <mergeCell ref="CC77:CE78"/>
    <mergeCell ref="CF77:CH78"/>
    <mergeCell ref="BQ77:BS78"/>
    <mergeCell ref="BT77:BV78"/>
    <mergeCell ref="BI86:BM86"/>
    <mergeCell ref="CY86:CZ86"/>
    <mergeCell ref="DA86:DB86"/>
    <mergeCell ref="DC86:DD86"/>
    <mergeCell ref="CS84:CX86"/>
    <mergeCell ref="BZ76:CA76"/>
    <mergeCell ref="BW77:BY78"/>
    <mergeCell ref="BZ77:CB78"/>
    <mergeCell ref="X77:Z78"/>
    <mergeCell ref="AA77:AC78"/>
    <mergeCell ref="AD77:AF78"/>
    <mergeCell ref="AG77:AI78"/>
    <mergeCell ref="AJ77:AL78"/>
    <mergeCell ref="AM77:AO78"/>
    <mergeCell ref="AP77:AR78"/>
    <mergeCell ref="AS77:AU78"/>
    <mergeCell ref="CU74:CW75"/>
    <mergeCell ref="CL74:CN75"/>
    <mergeCell ref="CO74:CQ75"/>
    <mergeCell ref="AY74:BA75"/>
    <mergeCell ref="BB74:BD75"/>
    <mergeCell ref="BZ74:CB75"/>
    <mergeCell ref="CC74:CE75"/>
    <mergeCell ref="BW74:BY75"/>
    <mergeCell ref="AJ76:AK76"/>
    <mergeCell ref="BQ74:BS75"/>
    <mergeCell ref="BT74:BV75"/>
    <mergeCell ref="CF74:CH75"/>
    <mergeCell ref="CI74:CK75"/>
    <mergeCell ref="CR74:CT75"/>
    <mergeCell ref="CR76:CS76"/>
    <mergeCell ref="BE76:BF76"/>
    <mergeCell ref="BH76:BP78"/>
    <mergeCell ref="BQ76:BR76"/>
    <mergeCell ref="BT76:BU76"/>
    <mergeCell ref="BW76:BX76"/>
    <mergeCell ref="X76:Y76"/>
    <mergeCell ref="AA76:AB76"/>
    <mergeCell ref="AD76:AE76"/>
    <mergeCell ref="AG76:AH76"/>
    <mergeCell ref="AY73:AZ73"/>
    <mergeCell ref="BB73:BC73"/>
    <mergeCell ref="AM74:AO75"/>
    <mergeCell ref="AP74:AR75"/>
    <mergeCell ref="AS74:AU75"/>
    <mergeCell ref="AM73:AN73"/>
    <mergeCell ref="AP73:AQ73"/>
    <mergeCell ref="AS73:AT73"/>
    <mergeCell ref="AV73:AW73"/>
    <mergeCell ref="DA73:DI75"/>
    <mergeCell ref="X74:Z75"/>
    <mergeCell ref="AA74:AC75"/>
    <mergeCell ref="CC73:CD73"/>
    <mergeCell ref="CF73:CG73"/>
    <mergeCell ref="CI73:CJ73"/>
    <mergeCell ref="CL73:CM73"/>
    <mergeCell ref="CO73:CP73"/>
    <mergeCell ref="CR73:CS73"/>
    <mergeCell ref="BE73:BF73"/>
    <mergeCell ref="K73:N75"/>
    <mergeCell ref="O73:R75"/>
    <mergeCell ref="X73:Y73"/>
    <mergeCell ref="AA73:AB73"/>
    <mergeCell ref="AD73:AE73"/>
    <mergeCell ref="AG73:AH73"/>
    <mergeCell ref="AJ73:AK73"/>
    <mergeCell ref="CX73:CY73"/>
    <mergeCell ref="BH73:BP75"/>
    <mergeCell ref="BQ73:BR73"/>
    <mergeCell ref="BT73:BU73"/>
    <mergeCell ref="BW73:BX73"/>
    <mergeCell ref="BZ73:CA73"/>
    <mergeCell ref="BE74:BG75"/>
    <mergeCell ref="CX74:CZ75"/>
    <mergeCell ref="CF71:CH72"/>
    <mergeCell ref="BT71:BV72"/>
    <mergeCell ref="BW71:BY72"/>
    <mergeCell ref="BZ71:CB72"/>
    <mergeCell ref="CC71:CE72"/>
    <mergeCell ref="AM71:AO72"/>
    <mergeCell ref="AP71:AR72"/>
    <mergeCell ref="AS71:AU72"/>
    <mergeCell ref="AV71:AX72"/>
    <mergeCell ref="AY71:BA72"/>
    <mergeCell ref="BE71:BG72"/>
    <mergeCell ref="BQ71:BS72"/>
    <mergeCell ref="CI71:CK72"/>
    <mergeCell ref="CL71:CN72"/>
    <mergeCell ref="CO71:CQ72"/>
    <mergeCell ref="CR71:CT72"/>
    <mergeCell ref="CU71:CW72"/>
    <mergeCell ref="CU70:CV70"/>
    <mergeCell ref="BH70:BP72"/>
    <mergeCell ref="BQ70:BR70"/>
    <mergeCell ref="BT70:BU70"/>
    <mergeCell ref="BW70:BX70"/>
    <mergeCell ref="BZ70:CA70"/>
    <mergeCell ref="CC70:CD70"/>
    <mergeCell ref="BB71:BD72"/>
    <mergeCell ref="CU73:CV73"/>
    <mergeCell ref="FC63:FE64"/>
    <mergeCell ref="FH63:FV64"/>
    <mergeCell ref="AA70:AB70"/>
    <mergeCell ref="CI68:CK69"/>
    <mergeCell ref="CX70:CY70"/>
    <mergeCell ref="DA70:DI72"/>
    <mergeCell ref="CL67:CM67"/>
    <mergeCell ref="CO67:CP67"/>
    <mergeCell ref="CR67:CS67"/>
    <mergeCell ref="CU67:CV67"/>
    <mergeCell ref="BN67:BP67"/>
    <mergeCell ref="BQ67:BS69"/>
    <mergeCell ref="BT67:BU67"/>
    <mergeCell ref="BW67:BX67"/>
    <mergeCell ref="BW68:BY69"/>
    <mergeCell ref="CL68:CN69"/>
    <mergeCell ref="AM67:AN67"/>
    <mergeCell ref="AY68:BA69"/>
    <mergeCell ref="BB68:BD69"/>
    <mergeCell ref="BE68:BG69"/>
    <mergeCell ref="EM72:EY74"/>
    <mergeCell ref="EA69:EJ74"/>
    <mergeCell ref="EN63:EY65"/>
    <mergeCell ref="X71:Z72"/>
    <mergeCell ref="AA71:AC72"/>
    <mergeCell ref="AD71:AF72"/>
    <mergeCell ref="AG71:AI72"/>
    <mergeCell ref="AJ71:AL72"/>
    <mergeCell ref="CF70:CG70"/>
    <mergeCell ref="CI70:CJ70"/>
    <mergeCell ref="BK68:BM68"/>
    <mergeCell ref="BN68:BP68"/>
    <mergeCell ref="BT68:BV69"/>
    <mergeCell ref="BZ68:CB69"/>
    <mergeCell ref="CC68:CE69"/>
    <mergeCell ref="CF68:CH69"/>
    <mergeCell ref="DG69:DI69"/>
    <mergeCell ref="CO68:CQ69"/>
    <mergeCell ref="CR68:CT69"/>
    <mergeCell ref="CU68:CW69"/>
    <mergeCell ref="CX68:CZ69"/>
    <mergeCell ref="DA68:DC68"/>
    <mergeCell ref="DD68:DF68"/>
    <mergeCell ref="BH68:BJ68"/>
    <mergeCell ref="AA68:AC69"/>
    <mergeCell ref="AY70:AZ70"/>
    <mergeCell ref="BB70:BC70"/>
    <mergeCell ref="BE70:BF70"/>
    <mergeCell ref="CX71:CZ72"/>
    <mergeCell ref="DG68:DI68"/>
    <mergeCell ref="BH69:BJ69"/>
    <mergeCell ref="BK69:BM69"/>
    <mergeCell ref="BN69:BP69"/>
    <mergeCell ref="DA69:DC69"/>
    <mergeCell ref="DD69:DF69"/>
    <mergeCell ref="CC67:CD67"/>
    <mergeCell ref="CF67:CG67"/>
    <mergeCell ref="CI67:CJ67"/>
    <mergeCell ref="FZ63:GB64"/>
    <mergeCell ref="GE63:GS64"/>
    <mergeCell ref="CX67:CY67"/>
    <mergeCell ref="DA67:DC67"/>
    <mergeCell ref="AD74:AF75"/>
    <mergeCell ref="AV76:AW76"/>
    <mergeCell ref="AY76:AZ76"/>
    <mergeCell ref="BB76:BC76"/>
    <mergeCell ref="AG74:AI75"/>
    <mergeCell ref="AJ74:AL75"/>
    <mergeCell ref="AM76:AN76"/>
    <mergeCell ref="AP76:AQ76"/>
    <mergeCell ref="AS76:AT76"/>
    <mergeCell ref="AV74:AX75"/>
    <mergeCell ref="AM70:AN70"/>
    <mergeCell ref="AP68:AR69"/>
    <mergeCell ref="AS68:AU69"/>
    <mergeCell ref="AV68:AX69"/>
    <mergeCell ref="AM68:AO69"/>
    <mergeCell ref="AP70:AQ70"/>
    <mergeCell ref="AS70:AT70"/>
    <mergeCell ref="AV70:AW70"/>
    <mergeCell ref="AG67:AH67"/>
    <mergeCell ref="AJ67:AK67"/>
    <mergeCell ref="AD70:AE70"/>
    <mergeCell ref="AG70:AH70"/>
    <mergeCell ref="CL70:CM70"/>
    <mergeCell ref="CO70:CP70"/>
    <mergeCell ref="CR70:CS70"/>
    <mergeCell ref="EF60:EM62"/>
    <mergeCell ref="EN60:EY62"/>
    <mergeCell ref="FZ59:GB60"/>
    <mergeCell ref="CC64:CH66"/>
    <mergeCell ref="AJ70:AK70"/>
    <mergeCell ref="AD68:AF69"/>
    <mergeCell ref="AG68:AI69"/>
    <mergeCell ref="AJ68:AL69"/>
    <mergeCell ref="FC65:FE66"/>
    <mergeCell ref="FH65:FV66"/>
    <mergeCell ref="A67:J78"/>
    <mergeCell ref="K67:N69"/>
    <mergeCell ref="O67:R69"/>
    <mergeCell ref="X67:Y67"/>
    <mergeCell ref="K70:N72"/>
    <mergeCell ref="O70:R72"/>
    <mergeCell ref="X68:Z69"/>
    <mergeCell ref="AA67:AB67"/>
    <mergeCell ref="AD67:AE67"/>
    <mergeCell ref="EF63:EM65"/>
    <mergeCell ref="BK64:BM64"/>
    <mergeCell ref="AP67:AQ67"/>
    <mergeCell ref="AS67:AT67"/>
    <mergeCell ref="AV67:AW67"/>
    <mergeCell ref="AY67:AZ67"/>
    <mergeCell ref="BB67:BC67"/>
    <mergeCell ref="BE67:BF67"/>
    <mergeCell ref="BH67:BJ67"/>
    <mergeCell ref="BK67:BM67"/>
    <mergeCell ref="DD63:DF63"/>
    <mergeCell ref="AV64:BA66"/>
    <mergeCell ref="BB64:BG66"/>
    <mergeCell ref="BN65:BP65"/>
    <mergeCell ref="BH64:BJ64"/>
    <mergeCell ref="BK66:BM66"/>
    <mergeCell ref="BN66:BP66"/>
    <mergeCell ref="BW64:CB66"/>
    <mergeCell ref="X70:Y70"/>
    <mergeCell ref="DD66:DF66"/>
    <mergeCell ref="DG66:DI66"/>
    <mergeCell ref="DD64:DF64"/>
    <mergeCell ref="DG64:DI64"/>
    <mergeCell ref="DD65:DF65"/>
    <mergeCell ref="DG65:DI65"/>
    <mergeCell ref="DL63:DR65"/>
    <mergeCell ref="DS63:EE65"/>
    <mergeCell ref="DA62:DC62"/>
    <mergeCell ref="DD62:DF62"/>
    <mergeCell ref="DG62:DI62"/>
    <mergeCell ref="CC61:CH63"/>
    <mergeCell ref="CI61:CN63"/>
    <mergeCell ref="CO61:CT63"/>
    <mergeCell ref="CU61:CZ63"/>
    <mergeCell ref="DA61:DC61"/>
    <mergeCell ref="DD61:DF61"/>
    <mergeCell ref="DL60:DR62"/>
    <mergeCell ref="DS60:EE62"/>
    <mergeCell ref="BN64:BP64"/>
    <mergeCell ref="BQ64:BV66"/>
    <mergeCell ref="BH65:BJ65"/>
    <mergeCell ref="BK65:BM65"/>
    <mergeCell ref="DD67:DF67"/>
    <mergeCell ref="DG67:DI67"/>
    <mergeCell ref="BZ67:CA67"/>
    <mergeCell ref="DA66:DC66"/>
    <mergeCell ref="CI64:CN66"/>
    <mergeCell ref="CO64:CT66"/>
    <mergeCell ref="CU64:CZ66"/>
    <mergeCell ref="DA64:DC64"/>
    <mergeCell ref="DA65:DC65"/>
    <mergeCell ref="DG61:DI61"/>
    <mergeCell ref="D55:R57"/>
    <mergeCell ref="X55:AC57"/>
    <mergeCell ref="AD55:AI57"/>
    <mergeCell ref="AJ55:AO57"/>
    <mergeCell ref="AJ64:AO66"/>
    <mergeCell ref="AP64:AU66"/>
    <mergeCell ref="FC59:FE60"/>
    <mergeCell ref="AV58:BA60"/>
    <mergeCell ref="BB58:BG60"/>
    <mergeCell ref="BH63:BJ63"/>
    <mergeCell ref="BK63:BM63"/>
    <mergeCell ref="BN63:BP63"/>
    <mergeCell ref="DA63:DC63"/>
    <mergeCell ref="DG63:DI63"/>
    <mergeCell ref="D58:J66"/>
    <mergeCell ref="K58:R60"/>
    <mergeCell ref="X58:AC60"/>
    <mergeCell ref="BH66:BJ66"/>
    <mergeCell ref="AP55:AU57"/>
    <mergeCell ref="AD61:AI63"/>
    <mergeCell ref="X64:AC66"/>
    <mergeCell ref="AD64:AI66"/>
    <mergeCell ref="CC55:CH57"/>
    <mergeCell ref="CI55:CN57"/>
    <mergeCell ref="CO55:CT57"/>
    <mergeCell ref="DD56:DF56"/>
    <mergeCell ref="CU55:CZ57"/>
    <mergeCell ref="AJ52:AO54"/>
    <mergeCell ref="AP52:AU54"/>
    <mergeCell ref="AV52:BA54"/>
    <mergeCell ref="GE57:GS58"/>
    <mergeCell ref="DA58:DC58"/>
    <mergeCell ref="AJ61:AO63"/>
    <mergeCell ref="AP61:AU63"/>
    <mergeCell ref="AV61:BA63"/>
    <mergeCell ref="FC57:FE58"/>
    <mergeCell ref="DA59:DC59"/>
    <mergeCell ref="BH58:BJ58"/>
    <mergeCell ref="BK58:BM58"/>
    <mergeCell ref="CO58:CT60"/>
    <mergeCell ref="CU58:CZ60"/>
    <mergeCell ref="GE59:GS60"/>
    <mergeCell ref="BH60:BJ60"/>
    <mergeCell ref="BK60:BM60"/>
    <mergeCell ref="BN60:BP60"/>
    <mergeCell ref="DA60:DC60"/>
    <mergeCell ref="BW61:CB63"/>
    <mergeCell ref="BH62:BJ62"/>
    <mergeCell ref="BK62:BM62"/>
    <mergeCell ref="BN62:BP62"/>
    <mergeCell ref="BH61:BJ61"/>
    <mergeCell ref="BK61:BM61"/>
    <mergeCell ref="BB61:BG63"/>
    <mergeCell ref="BN61:BP61"/>
    <mergeCell ref="BQ61:BV63"/>
    <mergeCell ref="BK59:BM59"/>
    <mergeCell ref="BN59:BP59"/>
    <mergeCell ref="AD58:AI60"/>
    <mergeCell ref="CC58:CH60"/>
    <mergeCell ref="CI58:CN60"/>
    <mergeCell ref="BH59:BJ59"/>
    <mergeCell ref="BB55:BG57"/>
    <mergeCell ref="BH55:BJ55"/>
    <mergeCell ref="BK55:BM55"/>
    <mergeCell ref="BN55:BP55"/>
    <mergeCell ref="BH53:BJ53"/>
    <mergeCell ref="BK53:BM53"/>
    <mergeCell ref="BN53:BP53"/>
    <mergeCell ref="BQ55:BV57"/>
    <mergeCell ref="BW55:CB57"/>
    <mergeCell ref="AV55:BA57"/>
    <mergeCell ref="BK56:BM56"/>
    <mergeCell ref="BN56:BP56"/>
    <mergeCell ref="DA56:DC56"/>
    <mergeCell ref="BN58:BP58"/>
    <mergeCell ref="BQ58:BV60"/>
    <mergeCell ref="DA57:DC57"/>
    <mergeCell ref="BW58:CB60"/>
    <mergeCell ref="AJ58:AO60"/>
    <mergeCell ref="GE55:GS56"/>
    <mergeCell ref="BH56:BJ56"/>
    <mergeCell ref="FC53:FE54"/>
    <mergeCell ref="FH53:FV54"/>
    <mergeCell ref="DG54:DI54"/>
    <mergeCell ref="DD53:DF53"/>
    <mergeCell ref="DG53:DI53"/>
    <mergeCell ref="FH57:FV58"/>
    <mergeCell ref="DL57:DR59"/>
    <mergeCell ref="DS57:EE59"/>
    <mergeCell ref="FZ53:GB54"/>
    <mergeCell ref="DG55:DI55"/>
    <mergeCell ref="FH59:FV60"/>
    <mergeCell ref="DD58:DF58"/>
    <mergeCell ref="DG58:DI58"/>
    <mergeCell ref="FC55:FE56"/>
    <mergeCell ref="FH55:FV56"/>
    <mergeCell ref="DA55:DC55"/>
    <mergeCell ref="DD55:DF55"/>
    <mergeCell ref="DD57:DF57"/>
    <mergeCell ref="DG57:DI57"/>
    <mergeCell ref="DD60:DF60"/>
    <mergeCell ref="DG60:DI60"/>
    <mergeCell ref="DD59:DF59"/>
    <mergeCell ref="DG59:DI59"/>
    <mergeCell ref="DS51:EE53"/>
    <mergeCell ref="FZ55:GB56"/>
    <mergeCell ref="FH51:FV52"/>
    <mergeCell ref="FZ51:GB52"/>
    <mergeCell ref="FZ57:GB58"/>
    <mergeCell ref="DG56:DI56"/>
    <mergeCell ref="BH57:BJ57"/>
    <mergeCell ref="S48:W78"/>
    <mergeCell ref="X48:AC51"/>
    <mergeCell ref="AD48:AG51"/>
    <mergeCell ref="AH48:AM51"/>
    <mergeCell ref="A52:C66"/>
    <mergeCell ref="D52:R54"/>
    <mergeCell ref="X52:AC54"/>
    <mergeCell ref="AD52:AI54"/>
    <mergeCell ref="K61:R66"/>
    <mergeCell ref="X61:AC63"/>
    <mergeCell ref="AO49:AZ51"/>
    <mergeCell ref="BX49:CI51"/>
    <mergeCell ref="FC49:FE50"/>
    <mergeCell ref="BF48:BG49"/>
    <mergeCell ref="BH48:BP51"/>
    <mergeCell ref="BQ48:BR49"/>
    <mergeCell ref="BS48:BV51"/>
    <mergeCell ref="DL48:EY50"/>
    <mergeCell ref="DL51:DR53"/>
    <mergeCell ref="CU52:CZ54"/>
    <mergeCell ref="DA52:DC52"/>
    <mergeCell ref="DD52:DF52"/>
    <mergeCell ref="DG52:DI52"/>
    <mergeCell ref="DL54:DR56"/>
    <mergeCell ref="DS54:EE56"/>
    <mergeCell ref="DA53:DC53"/>
    <mergeCell ref="AP58:AU60"/>
    <mergeCell ref="BK57:BM57"/>
    <mergeCell ref="BN57:BP57"/>
    <mergeCell ref="CI52:CN54"/>
    <mergeCell ref="BQ52:BV54"/>
    <mergeCell ref="BW52:CB54"/>
    <mergeCell ref="GE47:GS48"/>
    <mergeCell ref="FH45:FV46"/>
    <mergeCell ref="FZ45:GB46"/>
    <mergeCell ref="FH47:FV48"/>
    <mergeCell ref="BZ45:CB46"/>
    <mergeCell ref="CC45:CE46"/>
    <mergeCell ref="CF45:CH46"/>
    <mergeCell ref="CI45:CK46"/>
    <mergeCell ref="CL45:CN46"/>
    <mergeCell ref="CO45:CQ46"/>
    <mergeCell ref="GE53:GS54"/>
    <mergeCell ref="BH54:BJ54"/>
    <mergeCell ref="BK54:BM54"/>
    <mergeCell ref="BN54:BP54"/>
    <mergeCell ref="DA54:DC54"/>
    <mergeCell ref="GE45:GS46"/>
    <mergeCell ref="FC47:FE48"/>
    <mergeCell ref="CX45:CZ46"/>
    <mergeCell ref="FC45:FE46"/>
    <mergeCell ref="FZ47:GB48"/>
    <mergeCell ref="BH44:BP46"/>
    <mergeCell ref="BQ44:BR44"/>
    <mergeCell ref="FZ49:GB50"/>
    <mergeCell ref="GE49:GS50"/>
    <mergeCell ref="GE51:GS52"/>
    <mergeCell ref="CO52:CT54"/>
    <mergeCell ref="BN52:BP52"/>
    <mergeCell ref="FH49:FV50"/>
    <mergeCell ref="BH52:BJ52"/>
    <mergeCell ref="BK52:BM52"/>
    <mergeCell ref="EF51:EM53"/>
    <mergeCell ref="EN51:EY53"/>
    <mergeCell ref="BF50:BG51"/>
    <mergeCell ref="BQ50:BR51"/>
    <mergeCell ref="FC51:FE52"/>
    <mergeCell ref="DD54:DF54"/>
    <mergeCell ref="CX44:CY44"/>
    <mergeCell ref="DA44:DI46"/>
    <mergeCell ref="BZ44:CA44"/>
    <mergeCell ref="CC44:CD44"/>
    <mergeCell ref="CF44:CG44"/>
    <mergeCell ref="CI44:CJ44"/>
    <mergeCell ref="CL44:CM44"/>
    <mergeCell ref="CQ48:CV51"/>
    <mergeCell ref="CR45:CT46"/>
    <mergeCell ref="BE45:BG46"/>
    <mergeCell ref="BB52:BG54"/>
    <mergeCell ref="CU45:CW46"/>
    <mergeCell ref="AP45:AR46"/>
    <mergeCell ref="AS45:AU46"/>
    <mergeCell ref="AV45:AX46"/>
    <mergeCell ref="AY45:BA46"/>
    <mergeCell ref="CW48:CZ51"/>
    <mergeCell ref="DA48:DI51"/>
    <mergeCell ref="FC43:FE44"/>
    <mergeCell ref="BZ42:CB43"/>
    <mergeCell ref="CU42:CW43"/>
    <mergeCell ref="BB48:BE51"/>
    <mergeCell ref="CR44:CS44"/>
    <mergeCell ref="CU44:CV44"/>
    <mergeCell ref="CK48:CP51"/>
    <mergeCell ref="CC52:CH54"/>
    <mergeCell ref="EF54:EM56"/>
    <mergeCell ref="EN54:EY56"/>
    <mergeCell ref="X42:Z43"/>
    <mergeCell ref="AA42:AC43"/>
    <mergeCell ref="AD42:AF43"/>
    <mergeCell ref="AG42:AI43"/>
    <mergeCell ref="AJ42:AL43"/>
    <mergeCell ref="BB45:BD46"/>
    <mergeCell ref="X45:Z46"/>
    <mergeCell ref="AA45:AC46"/>
    <mergeCell ref="AD45:AF46"/>
    <mergeCell ref="AG45:AI46"/>
    <mergeCell ref="AA44:AB44"/>
    <mergeCell ref="AD44:AE44"/>
    <mergeCell ref="AG44:AH44"/>
    <mergeCell ref="AM42:AO43"/>
    <mergeCell ref="BQ45:BS46"/>
    <mergeCell ref="BT45:BV46"/>
    <mergeCell ref="BW45:BY46"/>
    <mergeCell ref="AY44:AZ44"/>
    <mergeCell ref="BT44:BU44"/>
    <mergeCell ref="BW44:BX44"/>
    <mergeCell ref="BQ42:BS43"/>
    <mergeCell ref="BT42:BV43"/>
    <mergeCell ref="BW42:BY43"/>
    <mergeCell ref="AJ45:AL46"/>
    <mergeCell ref="AM45:AO46"/>
    <mergeCell ref="BB44:BC44"/>
    <mergeCell ref="BE44:BF44"/>
    <mergeCell ref="AJ44:AK44"/>
    <mergeCell ref="AM44:AN44"/>
    <mergeCell ref="AP44:AQ44"/>
    <mergeCell ref="AA41:AB41"/>
    <mergeCell ref="AD41:AE41"/>
    <mergeCell ref="AG41:AH41"/>
    <mergeCell ref="AJ41:AK41"/>
    <mergeCell ref="AM41:AN41"/>
    <mergeCell ref="FH43:FV44"/>
    <mergeCell ref="FZ43:GB44"/>
    <mergeCell ref="GE43:GS44"/>
    <mergeCell ref="CC42:CE43"/>
    <mergeCell ref="CF42:CH43"/>
    <mergeCell ref="CI42:CK43"/>
    <mergeCell ref="CL42:CN43"/>
    <mergeCell ref="CO42:CQ43"/>
    <mergeCell ref="CR42:CT43"/>
    <mergeCell ref="CO44:CP44"/>
    <mergeCell ref="AP42:AR43"/>
    <mergeCell ref="AS42:AU43"/>
    <mergeCell ref="AV42:AX43"/>
    <mergeCell ref="AY42:BA43"/>
    <mergeCell ref="BB42:BD43"/>
    <mergeCell ref="BE42:BG43"/>
    <mergeCell ref="AS44:AT44"/>
    <mergeCell ref="AV44:AW44"/>
    <mergeCell ref="AP41:AQ41"/>
    <mergeCell ref="AS41:AT41"/>
    <mergeCell ref="AV41:AW41"/>
    <mergeCell ref="AY41:AZ41"/>
    <mergeCell ref="BB41:BC41"/>
    <mergeCell ref="BE41:BF41"/>
    <mergeCell ref="CX42:CZ43"/>
    <mergeCell ref="BH41:BP43"/>
    <mergeCell ref="BQ41:BR41"/>
    <mergeCell ref="GE39:GS40"/>
    <mergeCell ref="EP40:EY41"/>
    <mergeCell ref="FC39:FE40"/>
    <mergeCell ref="FH39:FV40"/>
    <mergeCell ref="FZ39:GB40"/>
    <mergeCell ref="DA41:DI43"/>
    <mergeCell ref="FC41:FE42"/>
    <mergeCell ref="FH41:FV42"/>
    <mergeCell ref="FZ41:GB42"/>
    <mergeCell ref="GE41:GS42"/>
    <mergeCell ref="CF41:CG41"/>
    <mergeCell ref="CI41:CJ41"/>
    <mergeCell ref="CL41:CM41"/>
    <mergeCell ref="CO41:CP41"/>
    <mergeCell ref="CR41:CS41"/>
    <mergeCell ref="CU41:CV41"/>
    <mergeCell ref="CX41:CY41"/>
    <mergeCell ref="DA38:DI40"/>
    <mergeCell ref="EP38:EY39"/>
    <mergeCell ref="FH37:FV38"/>
    <mergeCell ref="FZ37:GB38"/>
    <mergeCell ref="CR39:CT40"/>
    <mergeCell ref="GE37:GS38"/>
    <mergeCell ref="CU39:CW40"/>
    <mergeCell ref="CX39:CZ40"/>
    <mergeCell ref="CU36:CW37"/>
    <mergeCell ref="CX36:CZ37"/>
    <mergeCell ref="GD34:GU36"/>
    <mergeCell ref="BT41:BU41"/>
    <mergeCell ref="BW41:BX41"/>
    <mergeCell ref="BZ41:CA41"/>
    <mergeCell ref="CC41:CD41"/>
    <mergeCell ref="AJ38:AK38"/>
    <mergeCell ref="AM38:AN38"/>
    <mergeCell ref="AP38:AQ38"/>
    <mergeCell ref="AS38:AT38"/>
    <mergeCell ref="AV38:AW38"/>
    <mergeCell ref="AY38:AZ38"/>
    <mergeCell ref="BQ38:BR38"/>
    <mergeCell ref="BT38:BU38"/>
    <mergeCell ref="BW38:BX38"/>
    <mergeCell ref="BE39:BG40"/>
    <mergeCell ref="BQ39:BS40"/>
    <mergeCell ref="BT39:BV40"/>
    <mergeCell ref="BW39:BY40"/>
    <mergeCell ref="AM39:AO40"/>
    <mergeCell ref="AP39:AR40"/>
    <mergeCell ref="AS39:AU40"/>
    <mergeCell ref="AV39:AX40"/>
    <mergeCell ref="BZ39:CB40"/>
    <mergeCell ref="CC39:CE40"/>
    <mergeCell ref="BH36:BJ36"/>
    <mergeCell ref="DG37:DI37"/>
    <mergeCell ref="CX38:CY38"/>
    <mergeCell ref="X39:Z40"/>
    <mergeCell ref="AA39:AC40"/>
    <mergeCell ref="AD39:AF40"/>
    <mergeCell ref="AG39:AI40"/>
    <mergeCell ref="AJ39:AL40"/>
    <mergeCell ref="BZ38:CA38"/>
    <mergeCell ref="CC38:CD38"/>
    <mergeCell ref="CF38:CG38"/>
    <mergeCell ref="AY39:BA40"/>
    <mergeCell ref="BB39:BD40"/>
    <mergeCell ref="CR38:CS38"/>
    <mergeCell ref="CU38:CV38"/>
    <mergeCell ref="CI38:CJ38"/>
    <mergeCell ref="CL38:CM38"/>
    <mergeCell ref="CO38:CP38"/>
    <mergeCell ref="BB38:BC38"/>
    <mergeCell ref="BE38:BF38"/>
    <mergeCell ref="BH38:BP40"/>
    <mergeCell ref="CF39:CH40"/>
    <mergeCell ref="CI39:CK40"/>
    <mergeCell ref="CL39:CN40"/>
    <mergeCell ref="CO39:CQ40"/>
    <mergeCell ref="AJ29:AO31"/>
    <mergeCell ref="AP29:AU31"/>
    <mergeCell ref="AV29:BA31"/>
    <mergeCell ref="K38:N40"/>
    <mergeCell ref="O38:R40"/>
    <mergeCell ref="X38:Y38"/>
    <mergeCell ref="AA38:AB38"/>
    <mergeCell ref="AD38:AE38"/>
    <mergeCell ref="DA35:DC35"/>
    <mergeCell ref="DD35:DF35"/>
    <mergeCell ref="DG35:DI35"/>
    <mergeCell ref="CR35:CS35"/>
    <mergeCell ref="CU35:CV35"/>
    <mergeCell ref="FC37:FE38"/>
    <mergeCell ref="DA36:DC36"/>
    <mergeCell ref="DD36:DF36"/>
    <mergeCell ref="DG36:DI36"/>
    <mergeCell ref="DD37:DF37"/>
    <mergeCell ref="BW36:BY37"/>
    <mergeCell ref="BZ36:CB37"/>
    <mergeCell ref="AP36:AR37"/>
    <mergeCell ref="AS36:AU37"/>
    <mergeCell ref="BK36:BM36"/>
    <mergeCell ref="BN36:BP36"/>
    <mergeCell ref="BT36:BV37"/>
    <mergeCell ref="BH37:BJ37"/>
    <mergeCell ref="BK37:BM37"/>
    <mergeCell ref="BN37:BP37"/>
    <mergeCell ref="AG38:AH38"/>
    <mergeCell ref="EP36:EY37"/>
    <mergeCell ref="DA37:DC37"/>
    <mergeCell ref="CI36:CK37"/>
    <mergeCell ref="AJ32:AO34"/>
    <mergeCell ref="AP32:AU34"/>
    <mergeCell ref="AV32:BA34"/>
    <mergeCell ref="BB26:BG28"/>
    <mergeCell ref="S16:W46"/>
    <mergeCell ref="X16:AC19"/>
    <mergeCell ref="AD16:AG19"/>
    <mergeCell ref="AH16:AM19"/>
    <mergeCell ref="BB16:BE19"/>
    <mergeCell ref="BF16:BG17"/>
    <mergeCell ref="AV20:BA22"/>
    <mergeCell ref="BB20:BG22"/>
    <mergeCell ref="AJ26:AO28"/>
    <mergeCell ref="AP26:AU28"/>
    <mergeCell ref="DG33:DI33"/>
    <mergeCell ref="CO32:CT34"/>
    <mergeCell ref="CU32:CZ34"/>
    <mergeCell ref="DA32:DC32"/>
    <mergeCell ref="DD32:DF32"/>
    <mergeCell ref="DG32:DI32"/>
    <mergeCell ref="BQ32:BV34"/>
    <mergeCell ref="BW32:CB34"/>
    <mergeCell ref="CC32:CH34"/>
    <mergeCell ref="CI32:CN34"/>
    <mergeCell ref="AY35:AZ35"/>
    <mergeCell ref="BB35:BC35"/>
    <mergeCell ref="BE35:BF35"/>
    <mergeCell ref="BH35:BJ35"/>
    <mergeCell ref="BK35:BM35"/>
    <mergeCell ref="BN35:BP35"/>
    <mergeCell ref="X29:AC31"/>
    <mergeCell ref="AD29:AI31"/>
    <mergeCell ref="BT35:BU35"/>
    <mergeCell ref="BW35:BX35"/>
    <mergeCell ref="CO35:CP35"/>
    <mergeCell ref="BZ35:CA35"/>
    <mergeCell ref="CC35:CD35"/>
    <mergeCell ref="CF35:CG35"/>
    <mergeCell ref="CC36:CE37"/>
    <mergeCell ref="CF36:CH37"/>
    <mergeCell ref="X32:AC34"/>
    <mergeCell ref="AD32:AI34"/>
    <mergeCell ref="K29:R34"/>
    <mergeCell ref="X36:Z37"/>
    <mergeCell ref="AA36:AC37"/>
    <mergeCell ref="AD36:AF37"/>
    <mergeCell ref="AG36:AI37"/>
    <mergeCell ref="AJ36:AL37"/>
    <mergeCell ref="AM36:AO37"/>
    <mergeCell ref="CI35:CJ35"/>
    <mergeCell ref="CL35:CM35"/>
    <mergeCell ref="AA35:AB35"/>
    <mergeCell ref="AD35:AE35"/>
    <mergeCell ref="BH34:BJ34"/>
    <mergeCell ref="BK34:BM34"/>
    <mergeCell ref="AG35:AH35"/>
    <mergeCell ref="AJ35:AK35"/>
    <mergeCell ref="AM35:AN35"/>
    <mergeCell ref="AP35:AQ35"/>
    <mergeCell ref="AS35:AT35"/>
    <mergeCell ref="AV35:AW35"/>
    <mergeCell ref="BB32:BG34"/>
    <mergeCell ref="BB29:BG31"/>
    <mergeCell ref="CI29:CN31"/>
    <mergeCell ref="BN31:BP31"/>
    <mergeCell ref="BW29:CB31"/>
    <mergeCell ref="BK32:BM32"/>
    <mergeCell ref="BN32:BP32"/>
    <mergeCell ref="BH32:BJ32"/>
    <mergeCell ref="DA31:DC31"/>
    <mergeCell ref="CC29:CH31"/>
    <mergeCell ref="BH30:BJ30"/>
    <mergeCell ref="BK30:BM30"/>
    <mergeCell ref="BN30:BP30"/>
    <mergeCell ref="BH29:BJ29"/>
    <mergeCell ref="BK29:BM29"/>
    <mergeCell ref="BN29:BP29"/>
    <mergeCell ref="BQ29:BV31"/>
    <mergeCell ref="A35:J46"/>
    <mergeCell ref="K35:N37"/>
    <mergeCell ref="O35:R37"/>
    <mergeCell ref="X35:Y35"/>
    <mergeCell ref="K41:N43"/>
    <mergeCell ref="O41:R43"/>
    <mergeCell ref="X41:Y41"/>
    <mergeCell ref="K44:N46"/>
    <mergeCell ref="O44:R46"/>
    <mergeCell ref="X44:Y44"/>
    <mergeCell ref="AV36:AX37"/>
    <mergeCell ref="AY36:BA37"/>
    <mergeCell ref="BB36:BD37"/>
    <mergeCell ref="BE36:BG37"/>
    <mergeCell ref="BN34:BP34"/>
    <mergeCell ref="DA34:DC34"/>
    <mergeCell ref="CX35:CY35"/>
    <mergeCell ref="BQ35:BS37"/>
    <mergeCell ref="BH28:BJ28"/>
    <mergeCell ref="BK28:BM28"/>
    <mergeCell ref="BN28:BP28"/>
    <mergeCell ref="DD28:DF28"/>
    <mergeCell ref="DG28:DI28"/>
    <mergeCell ref="FY34:GC36"/>
    <mergeCell ref="DA30:DC30"/>
    <mergeCell ref="DD30:DF30"/>
    <mergeCell ref="DG30:DI30"/>
    <mergeCell ref="DG31:DI31"/>
    <mergeCell ref="CO26:CT28"/>
    <mergeCell ref="CU26:CZ28"/>
    <mergeCell ref="DA26:DC26"/>
    <mergeCell ref="DA28:DC28"/>
    <mergeCell ref="BH26:BJ26"/>
    <mergeCell ref="BK26:BM26"/>
    <mergeCell ref="BN26:BP26"/>
    <mergeCell ref="BQ26:BV28"/>
    <mergeCell ref="BH31:BJ31"/>
    <mergeCell ref="BK31:BM31"/>
    <mergeCell ref="DD31:DF31"/>
    <mergeCell ref="BH27:BJ27"/>
    <mergeCell ref="CO29:CT31"/>
    <mergeCell ref="CU29:CZ31"/>
    <mergeCell ref="DA29:DC29"/>
    <mergeCell ref="DD29:DF29"/>
    <mergeCell ref="DG29:DI29"/>
    <mergeCell ref="BH33:BJ33"/>
    <mergeCell ref="BK33:BM33"/>
    <mergeCell ref="BN33:BP33"/>
    <mergeCell ref="DA33:DC33"/>
    <mergeCell ref="DD33:DF33"/>
    <mergeCell ref="EP26:EY27"/>
    <mergeCell ref="DD27:DF27"/>
    <mergeCell ref="DG27:DI27"/>
    <mergeCell ref="CC23:CH25"/>
    <mergeCell ref="CI23:CN25"/>
    <mergeCell ref="CO23:CT25"/>
    <mergeCell ref="EP22:EY23"/>
    <mergeCell ref="DG23:DI23"/>
    <mergeCell ref="EP24:EY25"/>
    <mergeCell ref="DD25:DF25"/>
    <mergeCell ref="DG25:DI25"/>
    <mergeCell ref="DD23:DF23"/>
    <mergeCell ref="EP32:EY33"/>
    <mergeCell ref="EP34:EY35"/>
    <mergeCell ref="FB31:FE33"/>
    <mergeCell ref="FV31:GA32"/>
    <mergeCell ref="GR31:GU33"/>
    <mergeCell ref="GC30:GP33"/>
    <mergeCell ref="EP30:EY31"/>
    <mergeCell ref="FB30:FE30"/>
    <mergeCell ref="FG30:FT33"/>
    <mergeCell ref="GR30:GU30"/>
    <mergeCell ref="FB34:FF36"/>
    <mergeCell ref="FG34:FX36"/>
    <mergeCell ref="DD34:DF34"/>
    <mergeCell ref="DG34:DI34"/>
    <mergeCell ref="CL36:CN37"/>
    <mergeCell ref="CO36:CQ37"/>
    <mergeCell ref="CR36:CT37"/>
    <mergeCell ref="EP28:EY29"/>
    <mergeCell ref="DA25:DC25"/>
    <mergeCell ref="CU23:CZ25"/>
    <mergeCell ref="CC26:CH28"/>
    <mergeCell ref="CI26:CN28"/>
    <mergeCell ref="DD26:DF26"/>
    <mergeCell ref="DG26:DI26"/>
    <mergeCell ref="DD22:DF22"/>
    <mergeCell ref="DG22:DI22"/>
    <mergeCell ref="CC20:CH22"/>
    <mergeCell ref="EP20:EY21"/>
    <mergeCell ref="BH21:BJ21"/>
    <mergeCell ref="BK21:BM21"/>
    <mergeCell ref="BN21:BP21"/>
    <mergeCell ref="DA21:DC21"/>
    <mergeCell ref="DD21:DF21"/>
    <mergeCell ref="DG21:DI21"/>
    <mergeCell ref="DL20:DP21"/>
    <mergeCell ref="DQ20:DU21"/>
    <mergeCell ref="DA23:DC23"/>
    <mergeCell ref="BN23:BP23"/>
    <mergeCell ref="BQ23:BV25"/>
    <mergeCell ref="BW23:CB25"/>
    <mergeCell ref="DA22:DC22"/>
    <mergeCell ref="BH20:BJ20"/>
    <mergeCell ref="BN22:BP22"/>
    <mergeCell ref="BQ20:BV22"/>
    <mergeCell ref="BW20:CB22"/>
    <mergeCell ref="BH22:BJ22"/>
    <mergeCell ref="BK22:BM22"/>
    <mergeCell ref="DV20:DZ21"/>
    <mergeCell ref="EA20:EE21"/>
    <mergeCell ref="EF20:EJ21"/>
    <mergeCell ref="EK20:EO21"/>
    <mergeCell ref="CI20:CN22"/>
    <mergeCell ref="AD23:AI25"/>
    <mergeCell ref="AJ23:AO25"/>
    <mergeCell ref="AP23:AU25"/>
    <mergeCell ref="AV23:BA25"/>
    <mergeCell ref="BH24:BJ24"/>
    <mergeCell ref="BK24:BM24"/>
    <mergeCell ref="BN24:BP24"/>
    <mergeCell ref="DA24:DC24"/>
    <mergeCell ref="DD24:DF24"/>
    <mergeCell ref="DG24:DI24"/>
    <mergeCell ref="BK25:BM25"/>
    <mergeCell ref="BN25:BP25"/>
    <mergeCell ref="A20:C34"/>
    <mergeCell ref="D20:R22"/>
    <mergeCell ref="X20:AC22"/>
    <mergeCell ref="AD20:AI22"/>
    <mergeCell ref="D26:J34"/>
    <mergeCell ref="K26:R28"/>
    <mergeCell ref="X26:AC28"/>
    <mergeCell ref="AD26:AI28"/>
    <mergeCell ref="D23:R25"/>
    <mergeCell ref="X23:AC25"/>
    <mergeCell ref="BK20:BM20"/>
    <mergeCell ref="BN20:BP20"/>
    <mergeCell ref="AJ20:AO22"/>
    <mergeCell ref="AP20:AU22"/>
    <mergeCell ref="BB23:BG25"/>
    <mergeCell ref="AV26:BA28"/>
    <mergeCell ref="BK27:BM27"/>
    <mergeCell ref="BN27:BP27"/>
    <mergeCell ref="DA27:DC27"/>
    <mergeCell ref="BW26:CB28"/>
    <mergeCell ref="BS16:BV19"/>
    <mergeCell ref="CK16:CP19"/>
    <mergeCell ref="DA16:DI19"/>
    <mergeCell ref="DL16:EE19"/>
    <mergeCell ref="EF16:EY17"/>
    <mergeCell ref="BH23:BJ23"/>
    <mergeCell ref="BK23:BM23"/>
    <mergeCell ref="BH25:BJ25"/>
    <mergeCell ref="DX12:ES14"/>
    <mergeCell ref="EV12:EY14"/>
    <mergeCell ref="CU12:DP14"/>
    <mergeCell ref="DS12:DU14"/>
    <mergeCell ref="CQ16:CV19"/>
    <mergeCell ref="CW16:CZ19"/>
    <mergeCell ref="FD2:GS12"/>
    <mergeCell ref="CP9:CR10"/>
    <mergeCell ref="CV9:CX10"/>
    <mergeCell ref="CY9:DA10"/>
    <mergeCell ref="DE9:DG10"/>
    <mergeCell ref="DH9:DJ10"/>
    <mergeCell ref="EA9:EL10"/>
    <mergeCell ref="CO20:CT22"/>
    <mergeCell ref="CU20:CZ22"/>
    <mergeCell ref="DA20:DC20"/>
    <mergeCell ref="DD20:DF20"/>
    <mergeCell ref="DG20:DI20"/>
    <mergeCell ref="FB61:GU62"/>
    <mergeCell ref="FB67:FX72"/>
    <mergeCell ref="FB73:FX78"/>
    <mergeCell ref="FY73:GU78"/>
    <mergeCell ref="FY67:GU72"/>
    <mergeCell ref="A11:H12"/>
    <mergeCell ref="CF11:CN12"/>
    <mergeCell ref="CO11:CR11"/>
    <mergeCell ref="EV11:EY11"/>
    <mergeCell ref="K12:AY14"/>
    <mergeCell ref="BG12:BL13"/>
    <mergeCell ref="BN12:BP13"/>
    <mergeCell ref="BT12:BV13"/>
    <mergeCell ref="BX12:CC13"/>
    <mergeCell ref="CO12:CR14"/>
    <mergeCell ref="A1:G2"/>
    <mergeCell ref="L2:EJ5"/>
    <mergeCell ref="A7:H8"/>
    <mergeCell ref="BI7:BP8"/>
    <mergeCell ref="CF7:CK8"/>
    <mergeCell ref="DM7:DX8"/>
    <mergeCell ref="K8:BB10"/>
    <mergeCell ref="BQ8:CC10"/>
    <mergeCell ref="CI9:CO10"/>
    <mergeCell ref="FB16:GU17"/>
    <mergeCell ref="AO17:AZ19"/>
    <mergeCell ref="BX17:CI19"/>
    <mergeCell ref="BF18:BG19"/>
    <mergeCell ref="BQ18:BR19"/>
    <mergeCell ref="EF18:EY19"/>
    <mergeCell ref="BH16:BP19"/>
    <mergeCell ref="BQ16:BR17"/>
  </mergeCells>
  <phoneticPr fontId="2"/>
  <printOptions horizontalCentered="1" verticalCentered="1"/>
  <pageMargins left="0.70866141732283472" right="0.70866141732283472" top="0.62992125984251968" bottom="0.62992125984251968" header="0" footer="0"/>
  <pageSetup paperSize="8" scale="94" orientation="landscape" blackAndWhite="1" r:id="rId1"/>
  <rowBreaks count="1" manualBreakCount="1">
    <brk id="10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記録用紙</vt:lpstr>
      <vt:lpstr>記録用紙!Print_Area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伊藤; 健治</dc:creator>
  <cp:lastModifiedBy>kenji</cp:lastModifiedBy>
  <cp:lastPrinted>2017-06-14T04:14:48Z</cp:lastPrinted>
  <dcterms:created xsi:type="dcterms:W3CDTF">2003-05-12T08:09:52Z</dcterms:created>
  <dcterms:modified xsi:type="dcterms:W3CDTF">2017-06-14T04:14:53Z</dcterms:modified>
</cp:coreProperties>
</file>